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roposal" sheetId="1" r:id="rId1"/>
  </sheets>
  <definedNames>
    <definedName name="_xlnm.Print_Area" localSheetId="0">'Proposal'!$A$1:$L$380</definedName>
    <definedName name="Z_88F2BFFA_EC52_48E6_8C8B_EF253F04FAC6_.wvu.PrintArea" localSheetId="0" hidden="1">'Proposal'!$A$1:$L$380</definedName>
  </definedNames>
  <calcPr fullCalcOnLoad="1"/>
</workbook>
</file>

<file path=xl/comments1.xml><?xml version="1.0" encoding="utf-8"?>
<comments xmlns="http://schemas.openxmlformats.org/spreadsheetml/2006/main">
  <authors>
    <author>mboardley</author>
  </authors>
  <commentList>
    <comment ref="F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D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A1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E29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2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4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67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B3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98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2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4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6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29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7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6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4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6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8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9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9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97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99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22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26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28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3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5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58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6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62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8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89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9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9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16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0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2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4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47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1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3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5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78" authorId="0">
      <text>
        <r>
          <rPr>
            <sz val="8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</commentList>
</comments>
</file>

<file path=xl/sharedStrings.xml><?xml version="1.0" encoding="utf-8"?>
<sst xmlns="http://schemas.openxmlformats.org/spreadsheetml/2006/main" count="372" uniqueCount="50">
  <si>
    <t>S&amp;H flat rate</t>
  </si>
  <si>
    <t>S &amp; H %</t>
  </si>
  <si>
    <t>Type in yellow spaces only</t>
  </si>
  <si>
    <t>Subtotal after disc.</t>
  </si>
  <si>
    <t xml:space="preserve">through ACCESS funds remain the property of the School District of Philadelphia at the school site of origin. We accept responsibility for  </t>
  </si>
  <si>
    <t>for assuring approved materials are ordered and distributed to the appropriate parties.</t>
  </si>
  <si>
    <t>Item Description</t>
  </si>
  <si>
    <t>Item #</t>
  </si>
  <si>
    <t>Qnty</t>
  </si>
  <si>
    <t>Unit Price</t>
  </si>
  <si>
    <t>Total Price</t>
  </si>
  <si>
    <t xml:space="preserve">Order Total </t>
  </si>
  <si>
    <t>Vendor's Name:</t>
  </si>
  <si>
    <t>Vendor Number:</t>
  </si>
  <si>
    <t>Vendor Address:</t>
  </si>
  <si>
    <t>Vendor Phone #:</t>
  </si>
  <si>
    <r>
      <t>Date:</t>
    </r>
    <r>
      <rPr>
        <b/>
        <u val="single"/>
        <sz val="10"/>
        <rFont val="Arial"/>
        <family val="2"/>
      </rPr>
      <t xml:space="preserve">              </t>
    </r>
  </si>
  <si>
    <t>School:</t>
  </si>
  <si>
    <t>Location #</t>
  </si>
  <si>
    <t>Describe in detail how the requested materials will assist these students to reach their educational goals. (Please be specific)</t>
  </si>
  <si>
    <t>Enter here</t>
  </si>
  <si>
    <t>Under/(Over)</t>
  </si>
  <si>
    <t>Comments:</t>
  </si>
  <si>
    <r>
      <t xml:space="preserve">Click </t>
    </r>
    <r>
      <rPr>
        <b/>
        <sz val="10"/>
        <color indexed="10"/>
        <rFont val="Arial"/>
        <family val="2"/>
      </rPr>
      <t>SAVE AS</t>
    </r>
    <r>
      <rPr>
        <sz val="10"/>
        <color indexed="10"/>
        <rFont val="Arial"/>
        <family val="2"/>
      </rPr>
      <t xml:space="preserve"> to save for your files</t>
    </r>
  </si>
  <si>
    <t>Submitted by:</t>
  </si>
  <si>
    <t>Signature:</t>
  </si>
  <si>
    <t>Job</t>
  </si>
  <si>
    <t>Title:</t>
  </si>
  <si>
    <t xml:space="preserve">I (we) have reviewed the components of the proposal and support the content and need. I (we) understand that all property ordered </t>
  </si>
  <si>
    <t>Please Print</t>
  </si>
  <si>
    <t xml:space="preserve">shipping/handling because the Procurement office will assess a 5% charge if not included  </t>
  </si>
  <si>
    <r>
      <t xml:space="preserve">on the requisition. Also, if there's a discount enter it in the discount column. </t>
    </r>
    <r>
      <rPr>
        <i/>
        <sz val="10"/>
        <rFont val="Arial"/>
        <family val="2"/>
      </rPr>
      <t>Thank you</t>
    </r>
    <r>
      <rPr>
        <sz val="10"/>
        <rFont val="Arial"/>
        <family val="0"/>
      </rPr>
      <t>.</t>
    </r>
  </si>
  <si>
    <t xml:space="preserve">Subtotal </t>
  </si>
  <si>
    <t>Discount from Total Order</t>
  </si>
  <si>
    <t xml:space="preserve"> Discount by item</t>
  </si>
  <si>
    <t>Fill in proposal allotted amount</t>
  </si>
  <si>
    <t>Beginning Total</t>
  </si>
  <si>
    <t>Balance Remaining</t>
  </si>
  <si>
    <t>Do not add additional lines to purchase order form if you need to add more items scroll down to next page.</t>
  </si>
  <si>
    <t>Purchase Order Form Information to be transferred to Advantage. Same guidelines that apply to regular requisitions apply here.</t>
  </si>
  <si>
    <t xml:space="preserve">Please include exact % of Shipping charge (ex. 12% or zero if free </t>
  </si>
  <si>
    <t>or flat rate)</t>
  </si>
  <si>
    <r>
      <t>Identify the Special Ed Population/program who will use the requested materials, (</t>
    </r>
    <r>
      <rPr>
        <b/>
        <i/>
        <u val="single"/>
        <sz val="10"/>
        <color indexed="10"/>
        <rFont val="Arial"/>
        <family val="2"/>
      </rPr>
      <t>i.e. LS, MDS, LSS</t>
    </r>
    <r>
      <rPr>
        <b/>
        <i/>
        <u val="single"/>
        <sz val="10"/>
        <rFont val="Arial"/>
        <family val="2"/>
      </rPr>
      <t xml:space="preserve">) </t>
    </r>
  </si>
  <si>
    <t>Proposer's</t>
  </si>
  <si>
    <t>Comment:</t>
  </si>
  <si>
    <t>ABC fund acct #: 401X-G05-0000-2427</t>
  </si>
  <si>
    <t>Learning Network:</t>
  </si>
  <si>
    <r>
      <t>Shipping and handling must be included; if it is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free enter zero.</t>
    </r>
    <r>
      <rPr>
        <sz val="10"/>
        <rFont val="Arial"/>
        <family val="0"/>
      </rPr>
      <t xml:space="preserve"> Also indicate zero on </t>
    </r>
  </si>
  <si>
    <r>
      <t xml:space="preserve">the Advantage system from this form, from the </t>
    </r>
    <r>
      <rPr>
        <b/>
        <sz val="10"/>
        <color indexed="12"/>
        <rFont val="Arial"/>
        <family val="2"/>
      </rPr>
      <t>S&amp;H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 xml:space="preserve">column. Please check with the vendor to receive accurate </t>
    </r>
  </si>
  <si>
    <t>Please make sure have attached a current price quote.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</si>
</sst>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&quot;$&quot;#,##0.00;[Red]&quot;$&quot;#,##0.00"/>
    <numFmt numFmtId="172" formatCode="&quot;$&quot;#,##0.00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4" fontId="0" fillId="0" borderId="10" xfId="44" applyFont="1" applyBorder="1" applyAlignment="1" applyProtection="1">
      <alignment/>
      <protection/>
    </xf>
    <xf numFmtId="44" fontId="1" fillId="0" borderId="10" xfId="0" applyNumberFormat="1" applyFont="1" applyBorder="1" applyAlignment="1" applyProtection="1">
      <alignment/>
      <protection/>
    </xf>
    <xf numFmtId="44" fontId="1" fillId="0" borderId="11" xfId="0" applyNumberFormat="1" applyFont="1" applyBorder="1" applyAlignment="1" applyProtection="1">
      <alignment/>
      <protection/>
    </xf>
    <xf numFmtId="44" fontId="7" fillId="0" borderId="11" xfId="0" applyNumberFormat="1" applyFont="1" applyBorder="1" applyAlignment="1" applyProtection="1">
      <alignment/>
      <protection/>
    </xf>
    <xf numFmtId="44" fontId="7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9" fontId="7" fillId="33" borderId="19" xfId="0" applyNumberFormat="1" applyFont="1" applyFill="1" applyBorder="1" applyAlignment="1" applyProtection="1">
      <alignment horizontal="right"/>
      <protection locked="0"/>
    </xf>
    <xf numFmtId="44" fontId="7" fillId="33" borderId="19" xfId="44" applyFont="1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wrapText="1"/>
      <protection locked="0"/>
    </xf>
    <xf numFmtId="44" fontId="0" fillId="0" borderId="20" xfId="44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44" fontId="6" fillId="0" borderId="11" xfId="0" applyNumberFormat="1" applyFont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44" fontId="1" fillId="0" borderId="0" xfId="44" applyFont="1" applyFill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1" fillId="35" borderId="11" xfId="0" applyFont="1" applyFill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 horizontal="center"/>
      <protection/>
    </xf>
    <xf numFmtId="44" fontId="6" fillId="0" borderId="10" xfId="0" applyNumberFormat="1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 horizontal="left"/>
      <protection locked="0"/>
    </xf>
    <xf numFmtId="9" fontId="0" fillId="35" borderId="17" xfId="44" applyNumberFormat="1" applyFont="1" applyFill="1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22" xfId="44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44" fontId="7" fillId="0" borderId="0" xfId="0" applyNumberFormat="1" applyFont="1" applyBorder="1" applyAlignment="1" applyProtection="1">
      <alignment/>
      <protection/>
    </xf>
    <xf numFmtId="9" fontId="0" fillId="33" borderId="10" xfId="0" applyNumberFormat="1" applyFill="1" applyBorder="1" applyAlignment="1" applyProtection="1">
      <alignment horizontal="center"/>
      <protection locked="0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0" borderId="19" xfId="44" applyFont="1" applyFill="1" applyBorder="1" applyAlignment="1" applyProtection="1">
      <alignment/>
      <protection locked="0"/>
    </xf>
    <xf numFmtId="44" fontId="1" fillId="0" borderId="11" xfId="0" applyNumberFormat="1" applyFont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9" fontId="0" fillId="0" borderId="23" xfId="0" applyNumberForma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44" fontId="0" fillId="0" borderId="15" xfId="44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9" fontId="0" fillId="0" borderId="18" xfId="0" applyNumberFormat="1" applyBorder="1" applyAlignment="1" applyProtection="1">
      <alignment/>
      <protection locked="0"/>
    </xf>
    <xf numFmtId="44" fontId="1" fillId="33" borderId="10" xfId="44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5" fillId="37" borderId="0" xfId="0" applyFont="1" applyFill="1" applyBorder="1" applyAlignment="1" applyProtection="1">
      <alignment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4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15" fillId="38" borderId="0" xfId="0" applyFont="1" applyFill="1" applyBorder="1" applyAlignment="1" applyProtection="1">
      <alignment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/>
      <protection locked="0"/>
    </xf>
    <xf numFmtId="9" fontId="53" fillId="33" borderId="10" xfId="59" applyFont="1" applyFill="1" applyBorder="1" applyAlignment="1" applyProtection="1">
      <alignment horizontal="center"/>
      <protection locked="0"/>
    </xf>
    <xf numFmtId="9" fontId="53" fillId="33" borderId="11" xfId="59" applyFont="1" applyFill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/>
      <protection locked="0"/>
    </xf>
    <xf numFmtId="0" fontId="1" fillId="39" borderId="0" xfId="0" applyFont="1" applyFill="1" applyBorder="1" applyAlignment="1" applyProtection="1">
      <alignment/>
      <protection locked="0"/>
    </xf>
    <xf numFmtId="0" fontId="1" fillId="39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4" fontId="1" fillId="33" borderId="12" xfId="0" applyNumberFormat="1" applyFont="1" applyFill="1" applyBorder="1" applyAlignment="1" applyProtection="1" quotePrefix="1">
      <alignment horizontal="left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36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3" fillId="0" borderId="13" xfId="0" applyFon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14" fillId="38" borderId="13" xfId="0" applyFont="1" applyFill="1" applyBorder="1" applyAlignment="1" applyProtection="1">
      <alignment horizontal="center"/>
      <protection locked="0"/>
    </xf>
    <xf numFmtId="0" fontId="14" fillId="38" borderId="18" xfId="0" applyFont="1" applyFill="1" applyBorder="1" applyAlignment="1" applyProtection="1">
      <alignment horizontal="center"/>
      <protection locked="0"/>
    </xf>
    <xf numFmtId="0" fontId="14" fillId="38" borderId="11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7" fillId="33" borderId="11" xfId="0" applyFont="1" applyFill="1" applyBorder="1" applyAlignment="1" applyProtection="1">
      <alignment horizontal="left" vertical="top" wrapText="1"/>
      <protection locked="0"/>
    </xf>
    <xf numFmtId="0" fontId="17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14" fillId="38" borderId="16" xfId="0" applyFont="1" applyFill="1" applyBorder="1" applyAlignment="1" applyProtection="1">
      <alignment horizontal="center"/>
      <protection locked="0"/>
    </xf>
    <xf numFmtId="0" fontId="14" fillId="38" borderId="12" xfId="0" applyFont="1" applyFill="1" applyBorder="1" applyAlignment="1" applyProtection="1">
      <alignment horizontal="center"/>
      <protection locked="0"/>
    </xf>
    <xf numFmtId="0" fontId="14" fillId="38" borderId="19" xfId="0" applyFont="1" applyFill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left"/>
      <protection locked="0"/>
    </xf>
    <xf numFmtId="0" fontId="53" fillId="0" borderId="18" xfId="0" applyFont="1" applyBorder="1" applyAlignment="1" applyProtection="1">
      <alignment horizontal="left"/>
      <protection locked="0"/>
    </xf>
    <xf numFmtId="0" fontId="17" fillId="33" borderId="13" xfId="0" applyFont="1" applyFill="1" applyBorder="1" applyAlignment="1" applyProtection="1">
      <alignment horizontal="left" vertical="top" wrapText="1" shrinkToFit="1"/>
      <protection locked="0"/>
    </xf>
    <xf numFmtId="0" fontId="17" fillId="33" borderId="11" xfId="0" applyFont="1" applyFill="1" applyBorder="1" applyAlignment="1" applyProtection="1">
      <alignment horizontal="left" vertical="top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28575</xdr:rowOff>
    </xdr:from>
    <xdr:to>
      <xdr:col>11</xdr:col>
      <xdr:colOff>876300</xdr:colOff>
      <xdr:row>5</xdr:row>
      <xdr:rowOff>57150</xdr:rowOff>
    </xdr:to>
    <xdr:pic>
      <xdr:nvPicPr>
        <xdr:cNvPr id="1" name="Picture 11" descr="full-front"/>
        <xdr:cNvPicPr preferRelativeResize="1">
          <a:picLocks noChangeAspect="1"/>
        </xdr:cNvPicPr>
      </xdr:nvPicPr>
      <xdr:blipFill>
        <a:blip r:embed="rId1"/>
        <a:srcRect b="11851"/>
        <a:stretch>
          <a:fillRect/>
        </a:stretch>
      </xdr:blipFill>
      <xdr:spPr>
        <a:xfrm>
          <a:off x="6543675" y="28575"/>
          <a:ext cx="1800225" cy="1000125"/>
        </a:xfrm>
        <a:prstGeom prst="rect">
          <a:avLst/>
        </a:prstGeom>
        <a:solidFill>
          <a:srgbClr val="FCF305"/>
        </a:solidFill>
        <a:ln w="9525" cmpd="sng">
          <a:noFill/>
        </a:ln>
      </xdr:spPr>
    </xdr:pic>
    <xdr:clientData/>
  </xdr:twoCellAnchor>
  <xdr:twoCellAnchor>
    <xdr:from>
      <xdr:col>8</xdr:col>
      <xdr:colOff>447675</xdr:colOff>
      <xdr:row>57</xdr:row>
      <xdr:rowOff>85725</xdr:rowOff>
    </xdr:from>
    <xdr:to>
      <xdr:col>8</xdr:col>
      <xdr:colOff>666750</xdr:colOff>
      <xdr:row>57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267450" y="10944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" name="Line 18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6" name="Line 20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47</xdr:row>
      <xdr:rowOff>76200</xdr:rowOff>
    </xdr:from>
    <xdr:to>
      <xdr:col>9</xdr:col>
      <xdr:colOff>209550</xdr:colOff>
      <xdr:row>56</xdr:row>
      <xdr:rowOff>47625</xdr:rowOff>
    </xdr:to>
    <xdr:sp>
      <xdr:nvSpPr>
        <xdr:cNvPr id="7" name="Line 55"/>
        <xdr:cNvSpPr>
          <a:spLocks/>
        </xdr:cNvSpPr>
      </xdr:nvSpPr>
      <xdr:spPr>
        <a:xfrm flipH="1">
          <a:off x="6686550" y="8077200"/>
          <a:ext cx="952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8" name="Line 56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9" name="Line 57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0" name="Line 60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1" name="Line 61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47</xdr:row>
      <xdr:rowOff>85725</xdr:rowOff>
    </xdr:from>
    <xdr:to>
      <xdr:col>10</xdr:col>
      <xdr:colOff>238125</xdr:colOff>
      <xdr:row>56</xdr:row>
      <xdr:rowOff>66675</xdr:rowOff>
    </xdr:to>
    <xdr:sp>
      <xdr:nvSpPr>
        <xdr:cNvPr id="12" name="Line 62"/>
        <xdr:cNvSpPr>
          <a:spLocks/>
        </xdr:cNvSpPr>
      </xdr:nvSpPr>
      <xdr:spPr>
        <a:xfrm flipH="1">
          <a:off x="7134225" y="8086725"/>
          <a:ext cx="9525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</xdr:row>
      <xdr:rowOff>66675</xdr:rowOff>
    </xdr:from>
    <xdr:to>
      <xdr:col>10</xdr:col>
      <xdr:colOff>533400</xdr:colOff>
      <xdr:row>56</xdr:row>
      <xdr:rowOff>66675</xdr:rowOff>
    </xdr:to>
    <xdr:sp>
      <xdr:nvSpPr>
        <xdr:cNvPr id="13" name="Line 63"/>
        <xdr:cNvSpPr>
          <a:spLocks/>
        </xdr:cNvSpPr>
      </xdr:nvSpPr>
      <xdr:spPr>
        <a:xfrm>
          <a:off x="6553200" y="107632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4" name="Line 64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5" name="Line 65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6" name="Rectangle 67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7" name="Line 68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Line 69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Line 70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Line 71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1" name="Rectangle 76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Line 77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Line 78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Line 79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5" name="Line 80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Rectangle 85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Line 86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Line 87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9" name="Line 88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Line 89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Rectangle 94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Line 95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3" name="Line 96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4" name="Line 97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5" name="Line 98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6" name="Rectangle 103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28575</xdr:rowOff>
    </xdr:from>
    <xdr:to>
      <xdr:col>8</xdr:col>
      <xdr:colOff>0</xdr:colOff>
      <xdr:row>70</xdr:row>
      <xdr:rowOff>28575</xdr:rowOff>
    </xdr:to>
    <xdr:sp>
      <xdr:nvSpPr>
        <xdr:cNvPr id="37" name="Line 104"/>
        <xdr:cNvSpPr>
          <a:spLocks/>
        </xdr:cNvSpPr>
      </xdr:nvSpPr>
      <xdr:spPr>
        <a:xfrm>
          <a:off x="5819775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8" name="Line 105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9" name="Line 106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0" name="Line 107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1" name="Rectangle 112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Line 113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Line 114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Line 115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5" name="Line 116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Rectangle 121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Line 123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Line 124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9" name="Line 125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Rectangle 130"/>
        <xdr:cNvSpPr>
          <a:spLocks/>
        </xdr:cNvSpPr>
      </xdr:nvSpPr>
      <xdr:spPr>
        <a:xfrm>
          <a:off x="5819775" y="1316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Line 132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Line 133"/>
        <xdr:cNvSpPr>
          <a:spLocks/>
        </xdr:cNvSpPr>
      </xdr:nvSpPr>
      <xdr:spPr>
        <a:xfrm flipH="1"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3" name="Line 134"/>
        <xdr:cNvSpPr>
          <a:spLocks/>
        </xdr:cNvSpPr>
      </xdr:nvSpPr>
      <xdr:spPr>
        <a:xfrm>
          <a:off x="5819775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266700</xdr:colOff>
      <xdr:row>17</xdr:row>
      <xdr:rowOff>114300</xdr:rowOff>
    </xdr:from>
    <xdr:ext cx="304800" cy="1181100"/>
    <xdr:sp fLocksText="0">
      <xdr:nvSpPr>
        <xdr:cNvPr id="54" name="Text Box 139"/>
        <xdr:cNvSpPr txBox="1">
          <a:spLocks noChangeArrowheads="1"/>
        </xdr:cNvSpPr>
      </xdr:nvSpPr>
      <xdr:spPr>
        <a:xfrm>
          <a:off x="3352800" y="3028950"/>
          <a:ext cx="3048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447675</xdr:colOff>
      <xdr:row>88</xdr:row>
      <xdr:rowOff>85725</xdr:rowOff>
    </xdr:from>
    <xdr:to>
      <xdr:col>8</xdr:col>
      <xdr:colOff>666750</xdr:colOff>
      <xdr:row>88</xdr:row>
      <xdr:rowOff>85725</xdr:rowOff>
    </xdr:to>
    <xdr:sp>
      <xdr:nvSpPr>
        <xdr:cNvPr id="55" name="Line 140"/>
        <xdr:cNvSpPr>
          <a:spLocks/>
        </xdr:cNvSpPr>
      </xdr:nvSpPr>
      <xdr:spPr>
        <a:xfrm>
          <a:off x="6267450" y="17621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78</xdr:row>
      <xdr:rowOff>76200</xdr:rowOff>
    </xdr:from>
    <xdr:to>
      <xdr:col>9</xdr:col>
      <xdr:colOff>209550</xdr:colOff>
      <xdr:row>87</xdr:row>
      <xdr:rowOff>47625</xdr:rowOff>
    </xdr:to>
    <xdr:sp>
      <xdr:nvSpPr>
        <xdr:cNvPr id="56" name="Line 141"/>
        <xdr:cNvSpPr>
          <a:spLocks/>
        </xdr:cNvSpPr>
      </xdr:nvSpPr>
      <xdr:spPr>
        <a:xfrm flipH="1">
          <a:off x="6686550" y="14859000"/>
          <a:ext cx="952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78</xdr:row>
      <xdr:rowOff>85725</xdr:rowOff>
    </xdr:from>
    <xdr:to>
      <xdr:col>10</xdr:col>
      <xdr:colOff>238125</xdr:colOff>
      <xdr:row>87</xdr:row>
      <xdr:rowOff>66675</xdr:rowOff>
    </xdr:to>
    <xdr:sp>
      <xdr:nvSpPr>
        <xdr:cNvPr id="57" name="Line 142"/>
        <xdr:cNvSpPr>
          <a:spLocks/>
        </xdr:cNvSpPr>
      </xdr:nvSpPr>
      <xdr:spPr>
        <a:xfrm flipH="1">
          <a:off x="7134225" y="14868525"/>
          <a:ext cx="952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66675</xdr:rowOff>
    </xdr:from>
    <xdr:to>
      <xdr:col>10</xdr:col>
      <xdr:colOff>533400</xdr:colOff>
      <xdr:row>87</xdr:row>
      <xdr:rowOff>66675</xdr:rowOff>
    </xdr:to>
    <xdr:sp>
      <xdr:nvSpPr>
        <xdr:cNvPr id="58" name="Line 143"/>
        <xdr:cNvSpPr>
          <a:spLocks/>
        </xdr:cNvSpPr>
      </xdr:nvSpPr>
      <xdr:spPr>
        <a:xfrm>
          <a:off x="6553200" y="174402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119</xdr:row>
      <xdr:rowOff>85725</xdr:rowOff>
    </xdr:from>
    <xdr:to>
      <xdr:col>8</xdr:col>
      <xdr:colOff>666750</xdr:colOff>
      <xdr:row>119</xdr:row>
      <xdr:rowOff>85725</xdr:rowOff>
    </xdr:to>
    <xdr:sp>
      <xdr:nvSpPr>
        <xdr:cNvPr id="59" name="Line 148"/>
        <xdr:cNvSpPr>
          <a:spLocks/>
        </xdr:cNvSpPr>
      </xdr:nvSpPr>
      <xdr:spPr>
        <a:xfrm>
          <a:off x="6267450" y="24260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109</xdr:row>
      <xdr:rowOff>76200</xdr:rowOff>
    </xdr:from>
    <xdr:to>
      <xdr:col>9</xdr:col>
      <xdr:colOff>209550</xdr:colOff>
      <xdr:row>118</xdr:row>
      <xdr:rowOff>47625</xdr:rowOff>
    </xdr:to>
    <xdr:sp>
      <xdr:nvSpPr>
        <xdr:cNvPr id="60" name="Line 149"/>
        <xdr:cNvSpPr>
          <a:spLocks/>
        </xdr:cNvSpPr>
      </xdr:nvSpPr>
      <xdr:spPr>
        <a:xfrm flipH="1">
          <a:off x="6686550" y="21536025"/>
          <a:ext cx="952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109</xdr:row>
      <xdr:rowOff>85725</xdr:rowOff>
    </xdr:from>
    <xdr:to>
      <xdr:col>10</xdr:col>
      <xdr:colOff>238125</xdr:colOff>
      <xdr:row>118</xdr:row>
      <xdr:rowOff>66675</xdr:rowOff>
    </xdr:to>
    <xdr:sp>
      <xdr:nvSpPr>
        <xdr:cNvPr id="61" name="Line 150"/>
        <xdr:cNvSpPr>
          <a:spLocks/>
        </xdr:cNvSpPr>
      </xdr:nvSpPr>
      <xdr:spPr>
        <a:xfrm flipH="1">
          <a:off x="7134225" y="2154555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118</xdr:row>
      <xdr:rowOff>66675</xdr:rowOff>
    </xdr:from>
    <xdr:to>
      <xdr:col>10</xdr:col>
      <xdr:colOff>533400</xdr:colOff>
      <xdr:row>118</xdr:row>
      <xdr:rowOff>66675</xdr:rowOff>
    </xdr:to>
    <xdr:sp>
      <xdr:nvSpPr>
        <xdr:cNvPr id="62" name="Line 151"/>
        <xdr:cNvSpPr>
          <a:spLocks/>
        </xdr:cNvSpPr>
      </xdr:nvSpPr>
      <xdr:spPr>
        <a:xfrm>
          <a:off x="6553200" y="24079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150</xdr:row>
      <xdr:rowOff>85725</xdr:rowOff>
    </xdr:from>
    <xdr:to>
      <xdr:col>8</xdr:col>
      <xdr:colOff>666750</xdr:colOff>
      <xdr:row>150</xdr:row>
      <xdr:rowOff>85725</xdr:rowOff>
    </xdr:to>
    <xdr:sp>
      <xdr:nvSpPr>
        <xdr:cNvPr id="63" name="Line 156"/>
        <xdr:cNvSpPr>
          <a:spLocks/>
        </xdr:cNvSpPr>
      </xdr:nvSpPr>
      <xdr:spPr>
        <a:xfrm>
          <a:off x="6267450" y="30965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140</xdr:row>
      <xdr:rowOff>76200</xdr:rowOff>
    </xdr:from>
    <xdr:to>
      <xdr:col>9</xdr:col>
      <xdr:colOff>209550</xdr:colOff>
      <xdr:row>149</xdr:row>
      <xdr:rowOff>47625</xdr:rowOff>
    </xdr:to>
    <xdr:sp>
      <xdr:nvSpPr>
        <xdr:cNvPr id="64" name="Line 157"/>
        <xdr:cNvSpPr>
          <a:spLocks/>
        </xdr:cNvSpPr>
      </xdr:nvSpPr>
      <xdr:spPr>
        <a:xfrm flipH="1">
          <a:off x="6686550" y="28174950"/>
          <a:ext cx="9525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140</xdr:row>
      <xdr:rowOff>85725</xdr:rowOff>
    </xdr:from>
    <xdr:to>
      <xdr:col>10</xdr:col>
      <xdr:colOff>238125</xdr:colOff>
      <xdr:row>149</xdr:row>
      <xdr:rowOff>66675</xdr:rowOff>
    </xdr:to>
    <xdr:sp>
      <xdr:nvSpPr>
        <xdr:cNvPr id="65" name="Line 158"/>
        <xdr:cNvSpPr>
          <a:spLocks/>
        </xdr:cNvSpPr>
      </xdr:nvSpPr>
      <xdr:spPr>
        <a:xfrm flipH="1">
          <a:off x="7134225" y="28184475"/>
          <a:ext cx="952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149</xdr:row>
      <xdr:rowOff>66675</xdr:rowOff>
    </xdr:from>
    <xdr:to>
      <xdr:col>10</xdr:col>
      <xdr:colOff>533400</xdr:colOff>
      <xdr:row>149</xdr:row>
      <xdr:rowOff>66675</xdr:rowOff>
    </xdr:to>
    <xdr:sp>
      <xdr:nvSpPr>
        <xdr:cNvPr id="66" name="Line 159"/>
        <xdr:cNvSpPr>
          <a:spLocks/>
        </xdr:cNvSpPr>
      </xdr:nvSpPr>
      <xdr:spPr>
        <a:xfrm>
          <a:off x="6553200" y="307848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181</xdr:row>
      <xdr:rowOff>85725</xdr:rowOff>
    </xdr:from>
    <xdr:to>
      <xdr:col>8</xdr:col>
      <xdr:colOff>666750</xdr:colOff>
      <xdr:row>181</xdr:row>
      <xdr:rowOff>85725</xdr:rowOff>
    </xdr:to>
    <xdr:sp>
      <xdr:nvSpPr>
        <xdr:cNvPr id="67" name="Line 164"/>
        <xdr:cNvSpPr>
          <a:spLocks/>
        </xdr:cNvSpPr>
      </xdr:nvSpPr>
      <xdr:spPr>
        <a:xfrm>
          <a:off x="6267450" y="37642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171</xdr:row>
      <xdr:rowOff>76200</xdr:rowOff>
    </xdr:from>
    <xdr:to>
      <xdr:col>9</xdr:col>
      <xdr:colOff>209550</xdr:colOff>
      <xdr:row>180</xdr:row>
      <xdr:rowOff>47625</xdr:rowOff>
    </xdr:to>
    <xdr:sp>
      <xdr:nvSpPr>
        <xdr:cNvPr id="68" name="Line 165"/>
        <xdr:cNvSpPr>
          <a:spLocks/>
        </xdr:cNvSpPr>
      </xdr:nvSpPr>
      <xdr:spPr>
        <a:xfrm flipH="1">
          <a:off x="6686550" y="34880550"/>
          <a:ext cx="952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171</xdr:row>
      <xdr:rowOff>85725</xdr:rowOff>
    </xdr:from>
    <xdr:to>
      <xdr:col>10</xdr:col>
      <xdr:colOff>238125</xdr:colOff>
      <xdr:row>180</xdr:row>
      <xdr:rowOff>66675</xdr:rowOff>
    </xdr:to>
    <xdr:sp>
      <xdr:nvSpPr>
        <xdr:cNvPr id="69" name="Line 166"/>
        <xdr:cNvSpPr>
          <a:spLocks/>
        </xdr:cNvSpPr>
      </xdr:nvSpPr>
      <xdr:spPr>
        <a:xfrm flipH="1">
          <a:off x="7134225" y="34890075"/>
          <a:ext cx="952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180</xdr:row>
      <xdr:rowOff>66675</xdr:rowOff>
    </xdr:from>
    <xdr:to>
      <xdr:col>10</xdr:col>
      <xdr:colOff>533400</xdr:colOff>
      <xdr:row>180</xdr:row>
      <xdr:rowOff>66675</xdr:rowOff>
    </xdr:to>
    <xdr:sp>
      <xdr:nvSpPr>
        <xdr:cNvPr id="70" name="Line 167"/>
        <xdr:cNvSpPr>
          <a:spLocks/>
        </xdr:cNvSpPr>
      </xdr:nvSpPr>
      <xdr:spPr>
        <a:xfrm>
          <a:off x="6553200" y="37461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212</xdr:row>
      <xdr:rowOff>85725</xdr:rowOff>
    </xdr:from>
    <xdr:to>
      <xdr:col>8</xdr:col>
      <xdr:colOff>666750</xdr:colOff>
      <xdr:row>212</xdr:row>
      <xdr:rowOff>85725</xdr:rowOff>
    </xdr:to>
    <xdr:sp>
      <xdr:nvSpPr>
        <xdr:cNvPr id="71" name="Line 172"/>
        <xdr:cNvSpPr>
          <a:spLocks/>
        </xdr:cNvSpPr>
      </xdr:nvSpPr>
      <xdr:spPr>
        <a:xfrm>
          <a:off x="6267450" y="44281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202</xdr:row>
      <xdr:rowOff>76200</xdr:rowOff>
    </xdr:from>
    <xdr:to>
      <xdr:col>9</xdr:col>
      <xdr:colOff>209550</xdr:colOff>
      <xdr:row>211</xdr:row>
      <xdr:rowOff>47625</xdr:rowOff>
    </xdr:to>
    <xdr:sp>
      <xdr:nvSpPr>
        <xdr:cNvPr id="72" name="Line 173"/>
        <xdr:cNvSpPr>
          <a:spLocks/>
        </xdr:cNvSpPr>
      </xdr:nvSpPr>
      <xdr:spPr>
        <a:xfrm flipH="1">
          <a:off x="6686550" y="41557575"/>
          <a:ext cx="952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202</xdr:row>
      <xdr:rowOff>85725</xdr:rowOff>
    </xdr:from>
    <xdr:to>
      <xdr:col>10</xdr:col>
      <xdr:colOff>238125</xdr:colOff>
      <xdr:row>211</xdr:row>
      <xdr:rowOff>66675</xdr:rowOff>
    </xdr:to>
    <xdr:sp>
      <xdr:nvSpPr>
        <xdr:cNvPr id="73" name="Line 174"/>
        <xdr:cNvSpPr>
          <a:spLocks/>
        </xdr:cNvSpPr>
      </xdr:nvSpPr>
      <xdr:spPr>
        <a:xfrm flipH="1">
          <a:off x="7134225" y="4156710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211</xdr:row>
      <xdr:rowOff>66675</xdr:rowOff>
    </xdr:from>
    <xdr:to>
      <xdr:col>10</xdr:col>
      <xdr:colOff>533400</xdr:colOff>
      <xdr:row>211</xdr:row>
      <xdr:rowOff>66675</xdr:rowOff>
    </xdr:to>
    <xdr:sp>
      <xdr:nvSpPr>
        <xdr:cNvPr id="74" name="Line 175"/>
        <xdr:cNvSpPr>
          <a:spLocks/>
        </xdr:cNvSpPr>
      </xdr:nvSpPr>
      <xdr:spPr>
        <a:xfrm>
          <a:off x="6553200" y="441007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243</xdr:row>
      <xdr:rowOff>85725</xdr:rowOff>
    </xdr:from>
    <xdr:to>
      <xdr:col>8</xdr:col>
      <xdr:colOff>666750</xdr:colOff>
      <xdr:row>243</xdr:row>
      <xdr:rowOff>85725</xdr:rowOff>
    </xdr:to>
    <xdr:sp>
      <xdr:nvSpPr>
        <xdr:cNvPr id="75" name="Line 180"/>
        <xdr:cNvSpPr>
          <a:spLocks/>
        </xdr:cNvSpPr>
      </xdr:nvSpPr>
      <xdr:spPr>
        <a:xfrm>
          <a:off x="6267450" y="50996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233</xdr:row>
      <xdr:rowOff>76200</xdr:rowOff>
    </xdr:from>
    <xdr:to>
      <xdr:col>9</xdr:col>
      <xdr:colOff>209550</xdr:colOff>
      <xdr:row>242</xdr:row>
      <xdr:rowOff>47625</xdr:rowOff>
    </xdr:to>
    <xdr:sp>
      <xdr:nvSpPr>
        <xdr:cNvPr id="76" name="Line 181"/>
        <xdr:cNvSpPr>
          <a:spLocks/>
        </xdr:cNvSpPr>
      </xdr:nvSpPr>
      <xdr:spPr>
        <a:xfrm flipH="1">
          <a:off x="6686550" y="48196500"/>
          <a:ext cx="952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233</xdr:row>
      <xdr:rowOff>85725</xdr:rowOff>
    </xdr:from>
    <xdr:to>
      <xdr:col>10</xdr:col>
      <xdr:colOff>238125</xdr:colOff>
      <xdr:row>242</xdr:row>
      <xdr:rowOff>66675</xdr:rowOff>
    </xdr:to>
    <xdr:sp>
      <xdr:nvSpPr>
        <xdr:cNvPr id="77" name="Line 182"/>
        <xdr:cNvSpPr>
          <a:spLocks/>
        </xdr:cNvSpPr>
      </xdr:nvSpPr>
      <xdr:spPr>
        <a:xfrm flipH="1">
          <a:off x="7134225" y="48206025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242</xdr:row>
      <xdr:rowOff>66675</xdr:rowOff>
    </xdr:from>
    <xdr:to>
      <xdr:col>10</xdr:col>
      <xdr:colOff>533400</xdr:colOff>
      <xdr:row>242</xdr:row>
      <xdr:rowOff>66675</xdr:rowOff>
    </xdr:to>
    <xdr:sp>
      <xdr:nvSpPr>
        <xdr:cNvPr id="78" name="Line 183"/>
        <xdr:cNvSpPr>
          <a:spLocks/>
        </xdr:cNvSpPr>
      </xdr:nvSpPr>
      <xdr:spPr>
        <a:xfrm>
          <a:off x="6553200" y="50815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275</xdr:row>
      <xdr:rowOff>85725</xdr:rowOff>
    </xdr:from>
    <xdr:to>
      <xdr:col>8</xdr:col>
      <xdr:colOff>666750</xdr:colOff>
      <xdr:row>275</xdr:row>
      <xdr:rowOff>85725</xdr:rowOff>
    </xdr:to>
    <xdr:sp>
      <xdr:nvSpPr>
        <xdr:cNvPr id="79" name="Line 188"/>
        <xdr:cNvSpPr>
          <a:spLocks/>
        </xdr:cNvSpPr>
      </xdr:nvSpPr>
      <xdr:spPr>
        <a:xfrm>
          <a:off x="6267450" y="57912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265</xdr:row>
      <xdr:rowOff>76200</xdr:rowOff>
    </xdr:from>
    <xdr:to>
      <xdr:col>9</xdr:col>
      <xdr:colOff>209550</xdr:colOff>
      <xdr:row>274</xdr:row>
      <xdr:rowOff>47625</xdr:rowOff>
    </xdr:to>
    <xdr:sp>
      <xdr:nvSpPr>
        <xdr:cNvPr id="80" name="Line 189"/>
        <xdr:cNvSpPr>
          <a:spLocks/>
        </xdr:cNvSpPr>
      </xdr:nvSpPr>
      <xdr:spPr>
        <a:xfrm flipH="1">
          <a:off x="6686550" y="55073550"/>
          <a:ext cx="95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265</xdr:row>
      <xdr:rowOff>85725</xdr:rowOff>
    </xdr:from>
    <xdr:to>
      <xdr:col>10</xdr:col>
      <xdr:colOff>238125</xdr:colOff>
      <xdr:row>274</xdr:row>
      <xdr:rowOff>66675</xdr:rowOff>
    </xdr:to>
    <xdr:sp>
      <xdr:nvSpPr>
        <xdr:cNvPr id="81" name="Line 190"/>
        <xdr:cNvSpPr>
          <a:spLocks/>
        </xdr:cNvSpPr>
      </xdr:nvSpPr>
      <xdr:spPr>
        <a:xfrm flipH="1">
          <a:off x="7134225" y="55083075"/>
          <a:ext cx="952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274</xdr:row>
      <xdr:rowOff>66675</xdr:rowOff>
    </xdr:from>
    <xdr:to>
      <xdr:col>10</xdr:col>
      <xdr:colOff>533400</xdr:colOff>
      <xdr:row>274</xdr:row>
      <xdr:rowOff>66675</xdr:rowOff>
    </xdr:to>
    <xdr:sp>
      <xdr:nvSpPr>
        <xdr:cNvPr id="82" name="Line 191"/>
        <xdr:cNvSpPr>
          <a:spLocks/>
        </xdr:cNvSpPr>
      </xdr:nvSpPr>
      <xdr:spPr>
        <a:xfrm>
          <a:off x="6553200" y="57731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306</xdr:row>
      <xdr:rowOff>85725</xdr:rowOff>
    </xdr:from>
    <xdr:to>
      <xdr:col>8</xdr:col>
      <xdr:colOff>666750</xdr:colOff>
      <xdr:row>306</xdr:row>
      <xdr:rowOff>85725</xdr:rowOff>
    </xdr:to>
    <xdr:sp>
      <xdr:nvSpPr>
        <xdr:cNvPr id="83" name="Line 196"/>
        <xdr:cNvSpPr>
          <a:spLocks/>
        </xdr:cNvSpPr>
      </xdr:nvSpPr>
      <xdr:spPr>
        <a:xfrm>
          <a:off x="6267450" y="64789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296</xdr:row>
      <xdr:rowOff>76200</xdr:rowOff>
    </xdr:from>
    <xdr:to>
      <xdr:col>9</xdr:col>
      <xdr:colOff>209550</xdr:colOff>
      <xdr:row>305</xdr:row>
      <xdr:rowOff>47625</xdr:rowOff>
    </xdr:to>
    <xdr:sp>
      <xdr:nvSpPr>
        <xdr:cNvPr id="84" name="Line 197"/>
        <xdr:cNvSpPr>
          <a:spLocks/>
        </xdr:cNvSpPr>
      </xdr:nvSpPr>
      <xdr:spPr>
        <a:xfrm flipH="1">
          <a:off x="6686550" y="61826775"/>
          <a:ext cx="9525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296</xdr:row>
      <xdr:rowOff>85725</xdr:rowOff>
    </xdr:from>
    <xdr:to>
      <xdr:col>10</xdr:col>
      <xdr:colOff>238125</xdr:colOff>
      <xdr:row>305</xdr:row>
      <xdr:rowOff>66675</xdr:rowOff>
    </xdr:to>
    <xdr:sp>
      <xdr:nvSpPr>
        <xdr:cNvPr id="85" name="Line 198"/>
        <xdr:cNvSpPr>
          <a:spLocks/>
        </xdr:cNvSpPr>
      </xdr:nvSpPr>
      <xdr:spPr>
        <a:xfrm flipH="1">
          <a:off x="7134225" y="61836300"/>
          <a:ext cx="952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305</xdr:row>
      <xdr:rowOff>66675</xdr:rowOff>
    </xdr:from>
    <xdr:to>
      <xdr:col>10</xdr:col>
      <xdr:colOff>533400</xdr:colOff>
      <xdr:row>305</xdr:row>
      <xdr:rowOff>66675</xdr:rowOff>
    </xdr:to>
    <xdr:sp>
      <xdr:nvSpPr>
        <xdr:cNvPr id="86" name="Line 199"/>
        <xdr:cNvSpPr>
          <a:spLocks/>
        </xdr:cNvSpPr>
      </xdr:nvSpPr>
      <xdr:spPr>
        <a:xfrm>
          <a:off x="6553200" y="646080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337</xdr:row>
      <xdr:rowOff>85725</xdr:rowOff>
    </xdr:from>
    <xdr:to>
      <xdr:col>8</xdr:col>
      <xdr:colOff>666750</xdr:colOff>
      <xdr:row>337</xdr:row>
      <xdr:rowOff>85725</xdr:rowOff>
    </xdr:to>
    <xdr:sp>
      <xdr:nvSpPr>
        <xdr:cNvPr id="87" name="Line 204"/>
        <xdr:cNvSpPr>
          <a:spLocks/>
        </xdr:cNvSpPr>
      </xdr:nvSpPr>
      <xdr:spPr>
        <a:xfrm>
          <a:off x="6267450" y="71542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327</xdr:row>
      <xdr:rowOff>76200</xdr:rowOff>
    </xdr:from>
    <xdr:to>
      <xdr:col>9</xdr:col>
      <xdr:colOff>209550</xdr:colOff>
      <xdr:row>336</xdr:row>
      <xdr:rowOff>47625</xdr:rowOff>
    </xdr:to>
    <xdr:sp>
      <xdr:nvSpPr>
        <xdr:cNvPr id="88" name="Line 205"/>
        <xdr:cNvSpPr>
          <a:spLocks/>
        </xdr:cNvSpPr>
      </xdr:nvSpPr>
      <xdr:spPr>
        <a:xfrm flipH="1">
          <a:off x="6686550" y="68703825"/>
          <a:ext cx="95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327</xdr:row>
      <xdr:rowOff>85725</xdr:rowOff>
    </xdr:from>
    <xdr:to>
      <xdr:col>10</xdr:col>
      <xdr:colOff>238125</xdr:colOff>
      <xdr:row>336</xdr:row>
      <xdr:rowOff>66675</xdr:rowOff>
    </xdr:to>
    <xdr:sp>
      <xdr:nvSpPr>
        <xdr:cNvPr id="89" name="Line 206"/>
        <xdr:cNvSpPr>
          <a:spLocks/>
        </xdr:cNvSpPr>
      </xdr:nvSpPr>
      <xdr:spPr>
        <a:xfrm flipH="1">
          <a:off x="7134225" y="68713350"/>
          <a:ext cx="952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336</xdr:row>
      <xdr:rowOff>66675</xdr:rowOff>
    </xdr:from>
    <xdr:to>
      <xdr:col>10</xdr:col>
      <xdr:colOff>533400</xdr:colOff>
      <xdr:row>336</xdr:row>
      <xdr:rowOff>66675</xdr:rowOff>
    </xdr:to>
    <xdr:sp>
      <xdr:nvSpPr>
        <xdr:cNvPr id="90" name="Line 207"/>
        <xdr:cNvSpPr>
          <a:spLocks/>
        </xdr:cNvSpPr>
      </xdr:nvSpPr>
      <xdr:spPr>
        <a:xfrm>
          <a:off x="6553200" y="71361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368</xdr:row>
      <xdr:rowOff>85725</xdr:rowOff>
    </xdr:from>
    <xdr:to>
      <xdr:col>8</xdr:col>
      <xdr:colOff>666750</xdr:colOff>
      <xdr:row>368</xdr:row>
      <xdr:rowOff>85725</xdr:rowOff>
    </xdr:to>
    <xdr:sp>
      <xdr:nvSpPr>
        <xdr:cNvPr id="91" name="Line 212"/>
        <xdr:cNvSpPr>
          <a:spLocks/>
        </xdr:cNvSpPr>
      </xdr:nvSpPr>
      <xdr:spPr>
        <a:xfrm>
          <a:off x="6267450" y="78285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358</xdr:row>
      <xdr:rowOff>76200</xdr:rowOff>
    </xdr:from>
    <xdr:to>
      <xdr:col>9</xdr:col>
      <xdr:colOff>209550</xdr:colOff>
      <xdr:row>367</xdr:row>
      <xdr:rowOff>47625</xdr:rowOff>
    </xdr:to>
    <xdr:sp>
      <xdr:nvSpPr>
        <xdr:cNvPr id="92" name="Line 213"/>
        <xdr:cNvSpPr>
          <a:spLocks/>
        </xdr:cNvSpPr>
      </xdr:nvSpPr>
      <xdr:spPr>
        <a:xfrm flipH="1">
          <a:off x="6686550" y="75457050"/>
          <a:ext cx="95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358</xdr:row>
      <xdr:rowOff>85725</xdr:rowOff>
    </xdr:from>
    <xdr:to>
      <xdr:col>10</xdr:col>
      <xdr:colOff>238125</xdr:colOff>
      <xdr:row>367</xdr:row>
      <xdr:rowOff>66675</xdr:rowOff>
    </xdr:to>
    <xdr:sp>
      <xdr:nvSpPr>
        <xdr:cNvPr id="93" name="Line 214"/>
        <xdr:cNvSpPr>
          <a:spLocks/>
        </xdr:cNvSpPr>
      </xdr:nvSpPr>
      <xdr:spPr>
        <a:xfrm flipH="1">
          <a:off x="7134225" y="75466575"/>
          <a:ext cx="95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367</xdr:row>
      <xdr:rowOff>66675</xdr:rowOff>
    </xdr:from>
    <xdr:to>
      <xdr:col>10</xdr:col>
      <xdr:colOff>533400</xdr:colOff>
      <xdr:row>367</xdr:row>
      <xdr:rowOff>66675</xdr:rowOff>
    </xdr:to>
    <xdr:sp>
      <xdr:nvSpPr>
        <xdr:cNvPr id="94" name="Line 215"/>
        <xdr:cNvSpPr>
          <a:spLocks/>
        </xdr:cNvSpPr>
      </xdr:nvSpPr>
      <xdr:spPr>
        <a:xfrm>
          <a:off x="6553200" y="78105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33</xdr:row>
      <xdr:rowOff>104775</xdr:rowOff>
    </xdr:from>
    <xdr:to>
      <xdr:col>8</xdr:col>
      <xdr:colOff>361950</xdr:colOff>
      <xdr:row>37</xdr:row>
      <xdr:rowOff>47625</xdr:rowOff>
    </xdr:to>
    <xdr:sp>
      <xdr:nvSpPr>
        <xdr:cNvPr id="95" name="Rectangular Callout 96"/>
        <xdr:cNvSpPr>
          <a:spLocks/>
        </xdr:cNvSpPr>
      </xdr:nvSpPr>
      <xdr:spPr>
        <a:xfrm>
          <a:off x="1171575" y="5610225"/>
          <a:ext cx="5010150" cy="5905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All Proposals must follow SDP vendor guidelines &amp; Grant Compliance policies.
</a:t>
          </a:r>
          <a:r>
            <a:rPr lang="en-US" cap="none" sz="1100" b="0" i="0" u="none" baseline="0">
              <a:solidFill>
                <a:srgbClr val="000000"/>
              </a:solidFill>
            </a:rPr>
            <a:t>Final approval</a:t>
          </a:r>
          <a:r>
            <a:rPr lang="en-US" cap="none" sz="1100" b="0" i="0" u="none" baseline="0">
              <a:solidFill>
                <a:srgbClr val="000000"/>
              </a:solidFill>
            </a:rPr>
            <a:t> for purchases will be based upon this criteria.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380"/>
  <sheetViews>
    <sheetView tabSelected="1" view="pageLayout" workbookViewId="0" topLeftCell="A58">
      <selection activeCell="D354" sqref="D354"/>
    </sheetView>
  </sheetViews>
  <sheetFormatPr defaultColWidth="9.140625" defaultRowHeight="12.75"/>
  <cols>
    <col min="1" max="1" width="3.140625" style="6" customWidth="1"/>
    <col min="2" max="2" width="14.7109375" style="6" customWidth="1"/>
    <col min="3" max="3" width="28.421875" style="6" customWidth="1"/>
    <col min="4" max="4" width="10.28125" style="6" customWidth="1"/>
    <col min="5" max="5" width="6.7109375" style="6" customWidth="1"/>
    <col min="6" max="6" width="5.57421875" style="6" customWidth="1"/>
    <col min="7" max="7" width="10.421875" style="6" customWidth="1"/>
    <col min="8" max="8" width="8.00390625" style="6" customWidth="1"/>
    <col min="9" max="9" width="10.00390625" style="6" customWidth="1"/>
    <col min="10" max="10" width="6.28125" style="6" customWidth="1"/>
    <col min="11" max="11" width="8.421875" style="6" customWidth="1"/>
    <col min="12" max="12" width="13.140625" style="6" customWidth="1"/>
    <col min="13" max="16384" width="9.140625" style="6" customWidth="1"/>
  </cols>
  <sheetData>
    <row r="1" spans="2:8" ht="25.5">
      <c r="B1" s="87" t="s">
        <v>46</v>
      </c>
      <c r="C1" s="106"/>
      <c r="D1" s="9" t="s">
        <v>18</v>
      </c>
      <c r="E1" s="10"/>
      <c r="F1" s="11"/>
      <c r="G1" s="12"/>
      <c r="H1" s="12"/>
    </row>
    <row r="2" spans="2:8" ht="12.75">
      <c r="B2" s="13"/>
      <c r="C2" s="13"/>
      <c r="G2" s="47"/>
      <c r="H2" s="17"/>
    </row>
    <row r="3" spans="2:8" ht="12.75">
      <c r="B3" s="7" t="s">
        <v>17</v>
      </c>
      <c r="C3" s="8"/>
      <c r="D3" s="9" t="s">
        <v>18</v>
      </c>
      <c r="E3" s="10"/>
      <c r="F3" s="12"/>
      <c r="G3" s="12"/>
      <c r="H3" s="12"/>
    </row>
    <row r="4" spans="2:9" ht="12.75">
      <c r="B4" s="13"/>
      <c r="C4" s="13"/>
      <c r="D4" s="83" t="s">
        <v>49</v>
      </c>
      <c r="E4" s="84"/>
      <c r="F4" s="84"/>
      <c r="G4" s="84"/>
      <c r="H4" s="84"/>
      <c r="I4" s="84"/>
    </row>
    <row r="5" spans="2:8" ht="12.75">
      <c r="B5" s="7" t="s">
        <v>16</v>
      </c>
      <c r="C5" s="105"/>
      <c r="D5" s="12"/>
      <c r="E5" s="14" t="s">
        <v>2</v>
      </c>
      <c r="F5" s="15"/>
      <c r="G5" s="15"/>
      <c r="H5" s="15"/>
    </row>
    <row r="6" ht="12.75"/>
    <row r="7" spans="2:15" ht="12.75">
      <c r="B7" s="88" t="s">
        <v>42</v>
      </c>
      <c r="C7" s="89"/>
      <c r="D7" s="90"/>
      <c r="E7" s="90"/>
      <c r="F7" s="90"/>
      <c r="G7" s="90"/>
      <c r="H7" s="90"/>
      <c r="I7" s="90"/>
      <c r="J7" s="90"/>
      <c r="K7" s="90"/>
      <c r="L7" s="91"/>
      <c r="M7" s="12"/>
      <c r="N7" s="12"/>
      <c r="O7" s="12"/>
    </row>
    <row r="8" spans="1:254" s="16" customFormat="1" ht="12.75">
      <c r="A8" s="12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="12" customFormat="1" ht="12.75"/>
    <row r="10" spans="2:15" ht="12.75">
      <c r="B10" s="96" t="s">
        <v>19</v>
      </c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12"/>
      <c r="N10" s="12"/>
      <c r="O10" s="12"/>
    </row>
    <row r="11" spans="1:15" ht="12.75">
      <c r="A11" s="12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2"/>
      <c r="N11" s="12"/>
      <c r="O11" s="12"/>
    </row>
    <row r="12" spans="2:15" ht="12.75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2"/>
      <c r="N12" s="12"/>
      <c r="O12" s="12"/>
    </row>
    <row r="13" spans="2:15" ht="12.75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2"/>
      <c r="N13" s="12"/>
      <c r="O13" s="12"/>
    </row>
    <row r="14" spans="2:15" ht="12.7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2"/>
      <c r="N14" s="12"/>
      <c r="O14" s="12"/>
    </row>
    <row r="15" spans="2:15" ht="12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2"/>
      <c r="N15" s="12"/>
      <c r="O15" s="12"/>
    </row>
    <row r="16" spans="2:15" ht="12.75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2"/>
      <c r="N16" s="12"/>
      <c r="O16" s="12"/>
    </row>
    <row r="17" spans="2:15" ht="12.7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2"/>
      <c r="N17" s="12"/>
      <c r="O17" s="12"/>
    </row>
    <row r="18" spans="2:15" ht="12.75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2"/>
      <c r="N18" s="12"/>
      <c r="O18" s="12"/>
    </row>
    <row r="19" spans="2:15" ht="12.75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2"/>
      <c r="N19" s="12"/>
      <c r="O19" s="12"/>
    </row>
    <row r="20" spans="2:15" ht="12.75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2"/>
      <c r="N20" s="12"/>
      <c r="O20" s="12"/>
    </row>
    <row r="21" spans="2:15" ht="12.75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2"/>
      <c r="N21" s="12"/>
      <c r="O21" s="12"/>
    </row>
    <row r="22" spans="2:15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2"/>
      <c r="N22" s="12"/>
      <c r="O22" s="12"/>
    </row>
    <row r="23" spans="2:15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2"/>
      <c r="N23" s="12"/>
      <c r="O23" s="12"/>
    </row>
    <row r="24" spans="2:15" ht="12.75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2"/>
      <c r="N24" s="12"/>
      <c r="O24" s="12"/>
    </row>
    <row r="25" spans="2:15" ht="12.7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2"/>
      <c r="N25" s="12"/>
      <c r="O25" s="12"/>
    </row>
    <row r="26" spans="2:15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1"/>
      <c r="M26" s="12"/>
      <c r="N26" s="12"/>
      <c r="O26" s="12"/>
    </row>
    <row r="27" spans="2:15" ht="12.75">
      <c r="B27" s="133" t="s">
        <v>28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2"/>
      <c r="N27" s="12"/>
      <c r="O27" s="12"/>
    </row>
    <row r="28" spans="2:15" ht="12.75">
      <c r="B28" s="132" t="s">
        <v>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2"/>
      <c r="N28" s="12"/>
      <c r="O28" s="12"/>
    </row>
    <row r="29" spans="2:15" ht="12.75">
      <c r="B29" s="18" t="s">
        <v>5</v>
      </c>
      <c r="C29" s="12"/>
      <c r="E29" s="12"/>
      <c r="L29" s="12"/>
      <c r="M29" s="12"/>
      <c r="N29" s="12"/>
      <c r="O29" s="12"/>
    </row>
    <row r="30" spans="2:15" ht="12.75">
      <c r="B30" s="19" t="s">
        <v>23</v>
      </c>
      <c r="G30" s="104"/>
      <c r="H30" s="40"/>
      <c r="I30" s="40"/>
      <c r="J30" s="40"/>
      <c r="K30" s="104"/>
      <c r="L30" s="17"/>
      <c r="M30" s="11"/>
      <c r="N30" s="11"/>
      <c r="O30" s="12"/>
    </row>
    <row r="31" spans="2:15" ht="12.75">
      <c r="B31" s="19"/>
      <c r="G31" s="40"/>
      <c r="H31" s="40"/>
      <c r="I31" s="40"/>
      <c r="J31" s="40"/>
      <c r="K31" s="40"/>
      <c r="L31" s="11"/>
      <c r="M31" s="11"/>
      <c r="N31" s="11"/>
      <c r="O31" s="12"/>
    </row>
    <row r="32" spans="2:15" ht="12.75">
      <c r="B32" s="13" t="s">
        <v>29</v>
      </c>
      <c r="D32" s="13" t="s">
        <v>26</v>
      </c>
      <c r="H32" s="82" t="s">
        <v>43</v>
      </c>
      <c r="M32" s="12"/>
      <c r="N32" s="12"/>
      <c r="O32" s="12"/>
    </row>
    <row r="33" spans="2:15" ht="12.75">
      <c r="B33" s="18" t="s">
        <v>24</v>
      </c>
      <c r="C33" s="21"/>
      <c r="D33" s="22" t="s">
        <v>27</v>
      </c>
      <c r="E33" s="129"/>
      <c r="F33" s="129"/>
      <c r="G33" s="129"/>
      <c r="H33" s="20" t="s">
        <v>25</v>
      </c>
      <c r="I33" s="16"/>
      <c r="J33" s="16"/>
      <c r="K33" s="16"/>
      <c r="L33" s="16"/>
      <c r="M33" s="12"/>
      <c r="N33" s="12"/>
      <c r="O33" s="12"/>
    </row>
    <row r="34" spans="2:15" ht="12.75">
      <c r="B34" s="20"/>
      <c r="D34" s="13"/>
      <c r="H34" s="13"/>
      <c r="M34" s="12"/>
      <c r="N34" s="12"/>
      <c r="O34" s="12"/>
    </row>
    <row r="35" spans="2:15" ht="12.75">
      <c r="B35" s="18"/>
      <c r="C35" s="11"/>
      <c r="D35" s="40"/>
      <c r="E35" s="130"/>
      <c r="F35" s="131"/>
      <c r="G35" s="131"/>
      <c r="H35" s="13"/>
      <c r="I35" s="12"/>
      <c r="J35" s="11"/>
      <c r="K35" s="11"/>
      <c r="L35" s="11"/>
      <c r="M35" s="12"/>
      <c r="N35" s="12"/>
      <c r="O35" s="12"/>
    </row>
    <row r="36" spans="13:15" ht="12.75">
      <c r="M36" s="12"/>
      <c r="N36" s="12"/>
      <c r="O36" s="12"/>
    </row>
    <row r="37" spans="8:15" ht="12.75">
      <c r="H37" s="11"/>
      <c r="I37" s="11"/>
      <c r="J37" s="12"/>
      <c r="K37" s="12"/>
      <c r="L37" s="12"/>
      <c r="M37" s="12"/>
      <c r="N37" s="12"/>
      <c r="O37" s="12"/>
    </row>
    <row r="38" spans="2:15" ht="12.75">
      <c r="B38" s="48"/>
      <c r="C38" s="13"/>
      <c r="E38" s="18"/>
      <c r="F38" s="12"/>
      <c r="G38" s="18"/>
      <c r="L38" s="48"/>
      <c r="M38" s="12"/>
      <c r="N38" s="12"/>
      <c r="O38" s="12"/>
    </row>
    <row r="39" spans="2:15" ht="15.75">
      <c r="B39" s="108" t="s">
        <v>49</v>
      </c>
      <c r="C39" s="85"/>
      <c r="D39" s="119" t="s">
        <v>45</v>
      </c>
      <c r="E39" s="120"/>
      <c r="F39" s="120"/>
      <c r="G39" s="120"/>
      <c r="H39" s="120"/>
      <c r="I39" s="121"/>
      <c r="J39" s="12"/>
      <c r="K39" s="12"/>
      <c r="L39" s="12"/>
      <c r="M39" s="12"/>
      <c r="N39" s="12"/>
      <c r="O39" s="12"/>
    </row>
    <row r="40" spans="2:15" ht="12.75">
      <c r="B40" s="22" t="s">
        <v>12</v>
      </c>
      <c r="C40" s="10"/>
      <c r="D40" s="10"/>
      <c r="E40" s="10"/>
      <c r="F40" s="12"/>
      <c r="G40" s="12"/>
      <c r="H40" s="12"/>
      <c r="I40" s="22" t="s">
        <v>13</v>
      </c>
      <c r="J40" s="23"/>
      <c r="K40" s="24"/>
      <c r="L40" s="10"/>
      <c r="M40" s="12"/>
      <c r="N40" s="12"/>
      <c r="O40" s="12"/>
    </row>
    <row r="41" ht="12.75">
      <c r="D41" s="12"/>
    </row>
    <row r="42" spans="2:12" ht="12.75">
      <c r="B42" s="22" t="s">
        <v>14</v>
      </c>
      <c r="C42" s="10"/>
      <c r="D42" s="10"/>
      <c r="E42" s="10"/>
      <c r="F42" s="12"/>
      <c r="G42" s="12"/>
      <c r="H42" s="12"/>
      <c r="I42" s="9" t="s">
        <v>15</v>
      </c>
      <c r="J42" s="16"/>
      <c r="K42" s="10"/>
      <c r="L42" s="10"/>
    </row>
    <row r="43" spans="2:5" ht="12.75">
      <c r="B43" s="10"/>
      <c r="C43" s="10"/>
      <c r="D43" s="46"/>
      <c r="E43" s="46"/>
    </row>
    <row r="44" spans="4:12" ht="12.75">
      <c r="D44" s="11"/>
      <c r="E44" s="11"/>
      <c r="F44" s="12"/>
      <c r="G44" s="12"/>
      <c r="H44" s="12"/>
      <c r="I44" s="18"/>
      <c r="J44" s="12"/>
      <c r="K44" s="11"/>
      <c r="L44" s="11"/>
    </row>
    <row r="45" spans="2:12" ht="12.75">
      <c r="B45" s="92" t="s">
        <v>39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 ht="12.75">
      <c r="B46" s="94" t="s">
        <v>35</v>
      </c>
      <c r="C46" s="95"/>
      <c r="D46" s="95"/>
      <c r="E46" s="95"/>
      <c r="F46" s="95"/>
      <c r="G46" s="95"/>
      <c r="H46" s="95"/>
      <c r="I46" s="94" t="s">
        <v>36</v>
      </c>
      <c r="J46" s="95"/>
      <c r="K46" s="95"/>
      <c r="L46" s="81"/>
    </row>
    <row r="47" spans="1:12" ht="27.75" customHeight="1">
      <c r="A47" s="25"/>
      <c r="B47" s="124" t="s">
        <v>6</v>
      </c>
      <c r="C47" s="123"/>
      <c r="D47" s="124" t="s">
        <v>7</v>
      </c>
      <c r="E47" s="123"/>
      <c r="F47" s="26" t="s">
        <v>8</v>
      </c>
      <c r="G47" s="26" t="s">
        <v>9</v>
      </c>
      <c r="H47" s="41" t="s">
        <v>34</v>
      </c>
      <c r="I47" s="27" t="s">
        <v>3</v>
      </c>
      <c r="J47" s="27" t="s">
        <v>1</v>
      </c>
      <c r="K47" s="27" t="s">
        <v>0</v>
      </c>
      <c r="L47" s="26" t="s">
        <v>10</v>
      </c>
    </row>
    <row r="48" spans="1:12" ht="26.25" customHeight="1">
      <c r="A48" s="74">
        <v>1</v>
      </c>
      <c r="B48" s="126"/>
      <c r="C48" s="126"/>
      <c r="D48" s="127"/>
      <c r="E48" s="112"/>
      <c r="F48" s="28"/>
      <c r="G48" s="45">
        <v>0</v>
      </c>
      <c r="H48" s="65">
        <v>0</v>
      </c>
      <c r="I48" s="55">
        <f aca="true" t="shared" si="0" ref="I48:I55">(+F48*G48)*(1-H48)</f>
        <v>0</v>
      </c>
      <c r="L48" s="1">
        <f aca="true" t="shared" si="1" ref="L48:L55">SUM(I48)</f>
        <v>0</v>
      </c>
    </row>
    <row r="49" spans="1:12" ht="26.25" customHeight="1">
      <c r="A49" s="74">
        <v>2</v>
      </c>
      <c r="B49" s="126"/>
      <c r="C49" s="126"/>
      <c r="D49" s="112"/>
      <c r="E49" s="112"/>
      <c r="F49" s="28"/>
      <c r="G49" s="45">
        <v>0</v>
      </c>
      <c r="H49" s="66">
        <v>0</v>
      </c>
      <c r="I49" s="55">
        <f t="shared" si="0"/>
        <v>0</v>
      </c>
      <c r="J49" s="60"/>
      <c r="K49" s="42"/>
      <c r="L49" s="1">
        <f t="shared" si="1"/>
        <v>0</v>
      </c>
    </row>
    <row r="50" spans="1:12" ht="24" customHeight="1">
      <c r="A50" s="74">
        <v>3</v>
      </c>
      <c r="B50" s="126"/>
      <c r="C50" s="126"/>
      <c r="D50" s="112"/>
      <c r="E50" s="112"/>
      <c r="F50" s="28"/>
      <c r="G50" s="45">
        <v>0</v>
      </c>
      <c r="H50" s="66">
        <v>0</v>
      </c>
      <c r="I50" s="55">
        <f t="shared" si="0"/>
        <v>0</v>
      </c>
      <c r="J50" s="43"/>
      <c r="K50" s="61"/>
      <c r="L50" s="1">
        <f t="shared" si="1"/>
        <v>0</v>
      </c>
    </row>
    <row r="51" spans="1:12" ht="24.75" customHeight="1">
      <c r="A51" s="74">
        <v>4</v>
      </c>
      <c r="B51" s="126"/>
      <c r="C51" s="126"/>
      <c r="D51" s="112"/>
      <c r="E51" s="112"/>
      <c r="F51" s="28"/>
      <c r="G51" s="45">
        <v>0</v>
      </c>
      <c r="H51" s="66">
        <v>0</v>
      </c>
      <c r="I51" s="55">
        <f t="shared" si="0"/>
        <v>0</v>
      </c>
      <c r="J51" s="43"/>
      <c r="K51" s="61"/>
      <c r="L51" s="1">
        <f t="shared" si="1"/>
        <v>0</v>
      </c>
    </row>
    <row r="52" spans="1:12" ht="23.25" customHeight="1">
      <c r="A52" s="74">
        <v>5</v>
      </c>
      <c r="B52" s="126"/>
      <c r="C52" s="126"/>
      <c r="D52" s="112"/>
      <c r="E52" s="112"/>
      <c r="F52" s="28"/>
      <c r="G52" s="45">
        <v>0</v>
      </c>
      <c r="H52" s="66">
        <v>0</v>
      </c>
      <c r="I52" s="55">
        <f t="shared" si="0"/>
        <v>0</v>
      </c>
      <c r="J52" s="43"/>
      <c r="K52" s="61"/>
      <c r="L52" s="1">
        <f t="shared" si="1"/>
        <v>0</v>
      </c>
    </row>
    <row r="53" spans="1:12" ht="25.5" customHeight="1">
      <c r="A53" s="74">
        <v>6</v>
      </c>
      <c r="B53" s="111"/>
      <c r="C53" s="111"/>
      <c r="D53" s="112"/>
      <c r="E53" s="112"/>
      <c r="F53" s="28"/>
      <c r="G53" s="45">
        <v>0</v>
      </c>
      <c r="H53" s="66">
        <v>0</v>
      </c>
      <c r="I53" s="55">
        <f t="shared" si="0"/>
        <v>0</v>
      </c>
      <c r="J53" s="43"/>
      <c r="K53" s="61"/>
      <c r="L53" s="1">
        <f t="shared" si="1"/>
        <v>0</v>
      </c>
    </row>
    <row r="54" spans="1:12" ht="24" customHeight="1">
      <c r="A54" s="74">
        <v>7</v>
      </c>
      <c r="B54" s="126"/>
      <c r="C54" s="126"/>
      <c r="D54" s="112"/>
      <c r="E54" s="112"/>
      <c r="F54" s="28"/>
      <c r="G54" s="45">
        <v>0</v>
      </c>
      <c r="H54" s="66">
        <v>0</v>
      </c>
      <c r="I54" s="55">
        <f t="shared" si="0"/>
        <v>0</v>
      </c>
      <c r="J54" s="43"/>
      <c r="K54" s="61"/>
      <c r="L54" s="1">
        <f t="shared" si="1"/>
        <v>0</v>
      </c>
    </row>
    <row r="55" spans="1:12" ht="25.5" customHeight="1">
      <c r="A55" s="74">
        <v>8</v>
      </c>
      <c r="B55" s="126"/>
      <c r="C55" s="126"/>
      <c r="D55" s="112"/>
      <c r="E55" s="112"/>
      <c r="F55" s="28"/>
      <c r="G55" s="45">
        <v>0</v>
      </c>
      <c r="H55" s="66">
        <v>0</v>
      </c>
      <c r="I55" s="55">
        <f t="shared" si="0"/>
        <v>0</v>
      </c>
      <c r="J55" s="43"/>
      <c r="K55" s="61"/>
      <c r="L55" s="1">
        <f t="shared" si="1"/>
        <v>0</v>
      </c>
    </row>
    <row r="56" spans="1:12" ht="12.75">
      <c r="A56" s="74">
        <v>9</v>
      </c>
      <c r="B56" s="58" t="s">
        <v>32</v>
      </c>
      <c r="C56" s="67"/>
      <c r="D56" s="115"/>
      <c r="E56" s="115"/>
      <c r="F56" s="70"/>
      <c r="G56" s="68"/>
      <c r="H56" s="59"/>
      <c r="I56" s="2">
        <f>SUM(I48:I55)</f>
        <v>0</v>
      </c>
      <c r="J56" s="31"/>
      <c r="K56" s="32"/>
      <c r="L56" s="3">
        <f>SUM(L48:L55)</f>
        <v>0</v>
      </c>
    </row>
    <row r="57" spans="1:12" ht="12.75">
      <c r="A57" s="44"/>
      <c r="B57" s="140" t="s">
        <v>33</v>
      </c>
      <c r="C57" s="117"/>
      <c r="D57" s="118"/>
      <c r="E57" s="118"/>
      <c r="F57" s="72"/>
      <c r="G57" s="69"/>
      <c r="H57" s="99">
        <v>0</v>
      </c>
      <c r="I57" s="56">
        <f>SUM(L57+L56)</f>
        <v>0</v>
      </c>
      <c r="J57" s="33"/>
      <c r="K57" s="34"/>
      <c r="L57" s="49">
        <f>ROUND(-L56*H57,2)</f>
        <v>0</v>
      </c>
    </row>
    <row r="58" spans="2:12" ht="12.75">
      <c r="B58" s="35" t="s">
        <v>40</v>
      </c>
      <c r="C58" s="35"/>
      <c r="D58" s="30"/>
      <c r="E58" s="71"/>
      <c r="F58" s="73" t="s">
        <v>41</v>
      </c>
      <c r="H58" s="113" t="s">
        <v>20</v>
      </c>
      <c r="I58" s="114"/>
      <c r="J58" s="37">
        <v>0</v>
      </c>
      <c r="K58" s="38">
        <v>0</v>
      </c>
      <c r="L58" s="5">
        <f>ROUND(K58++I57*J58,2)</f>
        <v>0</v>
      </c>
    </row>
    <row r="59" spans="2:12" ht="12.75">
      <c r="B59" s="57" t="s">
        <v>11</v>
      </c>
      <c r="C59" s="54"/>
      <c r="D59" s="29"/>
      <c r="E59" s="36"/>
      <c r="F59" s="16"/>
      <c r="G59" s="36"/>
      <c r="H59" s="16"/>
      <c r="I59" s="39"/>
      <c r="J59" s="36"/>
      <c r="K59" s="36"/>
      <c r="L59" s="2">
        <f>L56+L57+L58</f>
        <v>0</v>
      </c>
    </row>
    <row r="60" spans="2:12" ht="25.5">
      <c r="B60" s="53" t="s">
        <v>37</v>
      </c>
      <c r="C60" s="52" t="s">
        <v>21</v>
      </c>
      <c r="D60" s="36"/>
      <c r="E60" s="36"/>
      <c r="F60" s="36"/>
      <c r="G60" s="36"/>
      <c r="H60" s="36"/>
      <c r="I60" s="36"/>
      <c r="J60" s="36"/>
      <c r="K60" s="36"/>
      <c r="L60" s="4">
        <f>+L46-L59</f>
        <v>0</v>
      </c>
    </row>
    <row r="61" spans="2:12" ht="12.75">
      <c r="B61" s="62"/>
      <c r="C61" s="63"/>
      <c r="D61" s="12"/>
      <c r="E61" s="12"/>
      <c r="F61" s="12"/>
      <c r="G61" s="12"/>
      <c r="H61" s="12"/>
      <c r="I61" s="12"/>
      <c r="J61" s="12"/>
      <c r="K61" s="12"/>
      <c r="L61" s="64"/>
    </row>
    <row r="62" ht="12.75">
      <c r="B62" s="107" t="s">
        <v>47</v>
      </c>
    </row>
    <row r="63" ht="12.75">
      <c r="B63" s="107" t="s">
        <v>48</v>
      </c>
    </row>
    <row r="64" spans="2:3" ht="12.75">
      <c r="B64" s="6" t="s">
        <v>30</v>
      </c>
      <c r="C64" s="13"/>
    </row>
    <row r="65" spans="2:12" ht="12.75">
      <c r="B65" s="6" t="s">
        <v>31</v>
      </c>
      <c r="C65" s="13"/>
      <c r="J65" s="50"/>
      <c r="K65" s="50"/>
      <c r="L65" s="51"/>
    </row>
    <row r="66" spans="1:12" ht="12.75">
      <c r="A66" s="12"/>
      <c r="B66" s="13" t="s">
        <v>38</v>
      </c>
      <c r="J66" s="12"/>
      <c r="K66" s="12"/>
      <c r="L66" s="12"/>
    </row>
    <row r="67" spans="2:12" ht="12.75">
      <c r="B67" s="40" t="s">
        <v>44</v>
      </c>
      <c r="D67" s="17"/>
      <c r="E67" s="17"/>
      <c r="F67" s="17"/>
      <c r="G67" s="17"/>
      <c r="H67" s="17"/>
      <c r="I67" s="19" t="s">
        <v>23</v>
      </c>
      <c r="J67" s="17"/>
      <c r="K67" s="17"/>
      <c r="L67" s="17"/>
    </row>
    <row r="68" spans="2:12" ht="12.75">
      <c r="B68" s="103"/>
      <c r="C68" s="101"/>
      <c r="D68" s="101"/>
      <c r="E68" s="101"/>
      <c r="F68" s="101"/>
      <c r="G68" s="101"/>
      <c r="H68" s="10"/>
      <c r="I68" s="10"/>
      <c r="J68" s="10"/>
      <c r="K68" s="10"/>
      <c r="L68" s="10"/>
    </row>
    <row r="69" spans="2:12" ht="12.75">
      <c r="B69" s="102"/>
      <c r="C69" s="101"/>
      <c r="D69" s="101"/>
      <c r="E69" s="101"/>
      <c r="F69" s="101"/>
      <c r="G69" s="101"/>
      <c r="H69" s="10"/>
      <c r="I69" s="10"/>
      <c r="J69" s="46"/>
      <c r="K69" s="46"/>
      <c r="L69" s="46"/>
    </row>
    <row r="70" spans="2:12" ht="15.75">
      <c r="B70" s="108" t="s">
        <v>49</v>
      </c>
      <c r="C70" s="85"/>
      <c r="D70" s="119" t="s">
        <v>45</v>
      </c>
      <c r="E70" s="120"/>
      <c r="F70" s="120"/>
      <c r="G70" s="120"/>
      <c r="H70" s="120"/>
      <c r="I70" s="121"/>
      <c r="J70" s="12"/>
      <c r="K70" s="12"/>
      <c r="L70" s="12"/>
    </row>
    <row r="71" spans="2:12" ht="12.75">
      <c r="B71" s="22" t="s">
        <v>12</v>
      </c>
      <c r="C71" s="10"/>
      <c r="D71" s="10"/>
      <c r="E71" s="10"/>
      <c r="F71" s="12"/>
      <c r="G71" s="12"/>
      <c r="H71" s="12"/>
      <c r="I71" s="22" t="s">
        <v>13</v>
      </c>
      <c r="J71" s="23"/>
      <c r="K71" s="24"/>
      <c r="L71" s="10"/>
    </row>
    <row r="72" ht="12.75">
      <c r="D72" s="12"/>
    </row>
    <row r="73" spans="2:12" ht="12.75">
      <c r="B73" s="22" t="s">
        <v>14</v>
      </c>
      <c r="C73" s="10"/>
      <c r="D73" s="10"/>
      <c r="E73" s="10"/>
      <c r="F73" s="12"/>
      <c r="G73" s="12"/>
      <c r="H73" s="12"/>
      <c r="I73" s="9" t="s">
        <v>15</v>
      </c>
      <c r="J73" s="16"/>
      <c r="K73" s="10"/>
      <c r="L73" s="10"/>
    </row>
    <row r="74" spans="2:5" ht="12.75">
      <c r="B74" s="10"/>
      <c r="C74" s="10"/>
      <c r="D74" s="46"/>
      <c r="E74" s="46"/>
    </row>
    <row r="75" spans="4:12" ht="12.75">
      <c r="D75" s="11"/>
      <c r="E75" s="11"/>
      <c r="F75" s="12"/>
      <c r="G75" s="12"/>
      <c r="H75" s="12"/>
      <c r="I75" s="18"/>
      <c r="J75" s="12"/>
      <c r="K75" s="11"/>
      <c r="L75" s="11"/>
    </row>
    <row r="76" spans="2:12" ht="12.75">
      <c r="B76" s="92" t="s">
        <v>39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 ht="12.75">
      <c r="B77" s="94"/>
      <c r="C77" s="95"/>
      <c r="D77" s="95"/>
      <c r="E77" s="95"/>
      <c r="F77" s="95"/>
      <c r="G77" s="95"/>
      <c r="H77" s="95"/>
      <c r="I77" s="94" t="s">
        <v>37</v>
      </c>
      <c r="J77" s="95"/>
      <c r="K77" s="95"/>
      <c r="L77" s="5">
        <f>L60</f>
        <v>0</v>
      </c>
    </row>
    <row r="78" spans="1:12" ht="38.25">
      <c r="A78" s="25"/>
      <c r="B78" s="124" t="s">
        <v>6</v>
      </c>
      <c r="C78" s="123"/>
      <c r="D78" s="124" t="s">
        <v>7</v>
      </c>
      <c r="E78" s="123"/>
      <c r="F78" s="26" t="s">
        <v>8</v>
      </c>
      <c r="G78" s="26" t="s">
        <v>9</v>
      </c>
      <c r="H78" s="41" t="s">
        <v>34</v>
      </c>
      <c r="I78" s="27" t="s">
        <v>3</v>
      </c>
      <c r="J78" s="27" t="s">
        <v>1</v>
      </c>
      <c r="K78" s="27" t="s">
        <v>0</v>
      </c>
      <c r="L78" s="26" t="s">
        <v>10</v>
      </c>
    </row>
    <row r="79" spans="1:12" ht="22.5" customHeight="1">
      <c r="A79" s="74">
        <v>1</v>
      </c>
      <c r="B79" s="142"/>
      <c r="C79" s="143"/>
      <c r="D79" s="112"/>
      <c r="E79" s="112"/>
      <c r="F79" s="28"/>
      <c r="G79" s="45">
        <v>0</v>
      </c>
      <c r="H79" s="65">
        <v>0</v>
      </c>
      <c r="I79" s="55">
        <f aca="true" t="shared" si="2" ref="I79:I86">(+F79*G79)*(1-H79)</f>
        <v>0</v>
      </c>
      <c r="L79" s="1">
        <f aca="true" t="shared" si="3" ref="L79:L86">SUM(I79)</f>
        <v>0</v>
      </c>
    </row>
    <row r="80" spans="1:12" ht="25.5" customHeight="1">
      <c r="A80" s="74">
        <v>2</v>
      </c>
      <c r="B80" s="142"/>
      <c r="C80" s="143"/>
      <c r="D80" s="112"/>
      <c r="E80" s="112"/>
      <c r="F80" s="28"/>
      <c r="G80" s="45"/>
      <c r="H80" s="66">
        <v>0</v>
      </c>
      <c r="I80" s="55">
        <f t="shared" si="2"/>
        <v>0</v>
      </c>
      <c r="J80" s="60"/>
      <c r="K80" s="42"/>
      <c r="L80" s="1">
        <f t="shared" si="3"/>
        <v>0</v>
      </c>
    </row>
    <row r="81" spans="1:12" ht="24" customHeight="1">
      <c r="A81" s="74">
        <v>3</v>
      </c>
      <c r="B81" s="126"/>
      <c r="C81" s="126"/>
      <c r="D81" s="112"/>
      <c r="E81" s="112"/>
      <c r="F81" s="28"/>
      <c r="G81" s="45"/>
      <c r="H81" s="66">
        <v>0</v>
      </c>
      <c r="I81" s="55">
        <f t="shared" si="2"/>
        <v>0</v>
      </c>
      <c r="J81" s="43"/>
      <c r="K81" s="61"/>
      <c r="L81" s="1">
        <f t="shared" si="3"/>
        <v>0</v>
      </c>
    </row>
    <row r="82" spans="1:12" ht="22.5" customHeight="1">
      <c r="A82" s="74">
        <v>4</v>
      </c>
      <c r="B82" s="126"/>
      <c r="C82" s="126"/>
      <c r="D82" s="112"/>
      <c r="E82" s="112"/>
      <c r="F82" s="28"/>
      <c r="G82" s="45"/>
      <c r="H82" s="66">
        <v>0</v>
      </c>
      <c r="I82" s="55">
        <f t="shared" si="2"/>
        <v>0</v>
      </c>
      <c r="J82" s="43"/>
      <c r="K82" s="61"/>
      <c r="L82" s="1">
        <f t="shared" si="3"/>
        <v>0</v>
      </c>
    </row>
    <row r="83" spans="1:12" ht="24" customHeight="1">
      <c r="A83" s="74">
        <v>5</v>
      </c>
      <c r="B83" s="126"/>
      <c r="C83" s="126"/>
      <c r="D83" s="112"/>
      <c r="E83" s="112"/>
      <c r="F83" s="28"/>
      <c r="G83" s="45"/>
      <c r="H83" s="66">
        <v>0</v>
      </c>
      <c r="I83" s="55">
        <f t="shared" si="2"/>
        <v>0</v>
      </c>
      <c r="J83" s="43"/>
      <c r="K83" s="61"/>
      <c r="L83" s="1">
        <f t="shared" si="3"/>
        <v>0</v>
      </c>
    </row>
    <row r="84" spans="1:12" ht="25.5" customHeight="1">
      <c r="A84" s="74">
        <v>6</v>
      </c>
      <c r="B84" s="111"/>
      <c r="C84" s="111"/>
      <c r="D84" s="112"/>
      <c r="E84" s="112"/>
      <c r="F84" s="28"/>
      <c r="G84" s="45"/>
      <c r="H84" s="66">
        <v>0</v>
      </c>
      <c r="I84" s="55">
        <f t="shared" si="2"/>
        <v>0</v>
      </c>
      <c r="J84" s="43"/>
      <c r="K84" s="61"/>
      <c r="L84" s="1">
        <f t="shared" si="3"/>
        <v>0</v>
      </c>
    </row>
    <row r="85" spans="1:12" ht="24" customHeight="1">
      <c r="A85" s="74">
        <v>7</v>
      </c>
      <c r="B85" s="126"/>
      <c r="C85" s="126"/>
      <c r="D85" s="112"/>
      <c r="E85" s="112"/>
      <c r="F85" s="28"/>
      <c r="G85" s="45"/>
      <c r="H85" s="66">
        <v>0</v>
      </c>
      <c r="I85" s="55">
        <f t="shared" si="2"/>
        <v>0</v>
      </c>
      <c r="J85" s="43"/>
      <c r="K85" s="61"/>
      <c r="L85" s="1">
        <f t="shared" si="3"/>
        <v>0</v>
      </c>
    </row>
    <row r="86" spans="1:12" ht="23.25" customHeight="1">
      <c r="A86" s="74">
        <v>8</v>
      </c>
      <c r="B86" s="126"/>
      <c r="C86" s="126"/>
      <c r="D86" s="112"/>
      <c r="E86" s="112"/>
      <c r="F86" s="28"/>
      <c r="G86" s="45"/>
      <c r="H86" s="66">
        <v>0</v>
      </c>
      <c r="I86" s="55">
        <f t="shared" si="2"/>
        <v>0</v>
      </c>
      <c r="J86" s="43"/>
      <c r="K86" s="61"/>
      <c r="L86" s="1">
        <f t="shared" si="3"/>
        <v>0</v>
      </c>
    </row>
    <row r="87" spans="1:12" ht="12.75">
      <c r="A87" s="74">
        <v>9</v>
      </c>
      <c r="B87" s="58" t="s">
        <v>32</v>
      </c>
      <c r="C87" s="67"/>
      <c r="D87" s="115"/>
      <c r="E87" s="115"/>
      <c r="F87" s="70"/>
      <c r="G87" s="68"/>
      <c r="H87" s="59"/>
      <c r="I87" s="2">
        <f>SUM(I79:I86)</f>
        <v>0</v>
      </c>
      <c r="J87" s="31"/>
      <c r="K87" s="32"/>
      <c r="L87" s="3">
        <f>SUM(L79:L86)</f>
        <v>0</v>
      </c>
    </row>
    <row r="88" spans="2:12" ht="12.75">
      <c r="B88" s="116" t="s">
        <v>33</v>
      </c>
      <c r="C88" s="117"/>
      <c r="D88" s="118"/>
      <c r="E88" s="118"/>
      <c r="F88" s="72"/>
      <c r="G88" s="69"/>
      <c r="H88" s="99">
        <v>0</v>
      </c>
      <c r="I88" s="56">
        <f>SUM(L88+L87)</f>
        <v>0</v>
      </c>
      <c r="J88" s="33"/>
      <c r="K88" s="34"/>
      <c r="L88" s="49">
        <f>ROUND(-L87*H88,2)</f>
        <v>0</v>
      </c>
    </row>
    <row r="89" spans="2:12" ht="12.75">
      <c r="B89" s="35" t="s">
        <v>40</v>
      </c>
      <c r="C89" s="35"/>
      <c r="D89" s="30"/>
      <c r="E89" s="71"/>
      <c r="F89" s="73" t="s">
        <v>41</v>
      </c>
      <c r="H89" s="113" t="s">
        <v>20</v>
      </c>
      <c r="I89" s="114"/>
      <c r="J89" s="37">
        <v>0</v>
      </c>
      <c r="K89" s="38">
        <v>0</v>
      </c>
      <c r="L89" s="5">
        <f>ROUND(K89++I88*J89,2)</f>
        <v>0</v>
      </c>
    </row>
    <row r="90" spans="2:12" ht="12.75">
      <c r="B90" s="57" t="s">
        <v>11</v>
      </c>
      <c r="C90" s="54"/>
      <c r="D90" s="29"/>
      <c r="E90" s="36"/>
      <c r="F90" s="16"/>
      <c r="G90" s="36"/>
      <c r="H90" s="16"/>
      <c r="I90" s="39"/>
      <c r="J90" s="36"/>
      <c r="K90" s="36"/>
      <c r="L90" s="2">
        <f>L87+L88+L89</f>
        <v>0</v>
      </c>
    </row>
    <row r="91" spans="2:12" ht="25.5">
      <c r="B91" s="53" t="s">
        <v>37</v>
      </c>
      <c r="C91" s="52" t="s">
        <v>21</v>
      </c>
      <c r="D91" s="36"/>
      <c r="E91" s="36"/>
      <c r="F91" s="36"/>
      <c r="G91" s="36"/>
      <c r="H91" s="36"/>
      <c r="I91" s="36"/>
      <c r="J91" s="36"/>
      <c r="K91" s="36"/>
      <c r="L91" s="4">
        <f>+L77-L90</f>
        <v>0</v>
      </c>
    </row>
    <row r="92" spans="2:12" ht="12.75">
      <c r="B92" s="62"/>
      <c r="C92" s="63"/>
      <c r="D92" s="12"/>
      <c r="E92" s="12"/>
      <c r="F92" s="12"/>
      <c r="G92" s="12"/>
      <c r="H92" s="12"/>
      <c r="I92" s="12"/>
      <c r="J92" s="12"/>
      <c r="K92" s="12"/>
      <c r="L92" s="64"/>
    </row>
    <row r="93" ht="12.75">
      <c r="B93" s="107" t="s">
        <v>47</v>
      </c>
    </row>
    <row r="94" ht="12.75">
      <c r="B94" s="107" t="s">
        <v>48</v>
      </c>
    </row>
    <row r="95" spans="2:3" ht="12.75">
      <c r="B95" s="6" t="s">
        <v>30</v>
      </c>
      <c r="C95" s="13"/>
    </row>
    <row r="96" spans="2:12" ht="12.75">
      <c r="B96" s="6" t="s">
        <v>31</v>
      </c>
      <c r="C96" s="13"/>
      <c r="J96" s="50"/>
      <c r="K96" s="50"/>
      <c r="L96" s="51"/>
    </row>
    <row r="97" spans="2:12" ht="12.75">
      <c r="B97" s="13" t="s">
        <v>38</v>
      </c>
      <c r="J97" s="12"/>
      <c r="K97" s="12"/>
      <c r="L97" s="12"/>
    </row>
    <row r="98" spans="2:12" ht="12.75">
      <c r="B98" s="40" t="s">
        <v>22</v>
      </c>
      <c r="D98" s="17"/>
      <c r="E98" s="17"/>
      <c r="F98" s="17"/>
      <c r="G98" s="17"/>
      <c r="H98" s="17"/>
      <c r="I98" s="19" t="s">
        <v>23</v>
      </c>
      <c r="J98" s="17"/>
      <c r="K98" s="17"/>
      <c r="L98" s="17"/>
    </row>
    <row r="99" spans="2:12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5.75">
      <c r="B101" s="108" t="s">
        <v>49</v>
      </c>
      <c r="C101" s="85"/>
      <c r="D101" s="119" t="s">
        <v>45</v>
      </c>
      <c r="E101" s="120"/>
      <c r="F101" s="120"/>
      <c r="G101" s="120"/>
      <c r="H101" s="120"/>
      <c r="I101" s="121"/>
      <c r="J101" s="12"/>
      <c r="K101" s="12"/>
      <c r="L101" s="12"/>
    </row>
    <row r="102" spans="2:12" ht="12.75">
      <c r="B102" s="22" t="s">
        <v>12</v>
      </c>
      <c r="C102" s="10"/>
      <c r="D102" s="10"/>
      <c r="E102" s="10"/>
      <c r="F102" s="12"/>
      <c r="G102" s="12"/>
      <c r="H102" s="12"/>
      <c r="I102" s="22" t="s">
        <v>13</v>
      </c>
      <c r="J102" s="23"/>
      <c r="K102" s="24"/>
      <c r="L102" s="10"/>
    </row>
    <row r="103" ht="12.75">
      <c r="D103" s="12"/>
    </row>
    <row r="104" spans="2:12" ht="12.75">
      <c r="B104" s="22" t="s">
        <v>14</v>
      </c>
      <c r="C104" s="10"/>
      <c r="D104" s="10"/>
      <c r="E104" s="10"/>
      <c r="F104" s="12"/>
      <c r="G104" s="12"/>
      <c r="H104" s="12"/>
      <c r="I104" s="9" t="s">
        <v>15</v>
      </c>
      <c r="J104" s="16"/>
      <c r="K104" s="10"/>
      <c r="L104" s="10"/>
    </row>
    <row r="105" spans="2:5" ht="12.75">
      <c r="B105" s="10"/>
      <c r="C105" s="10"/>
      <c r="D105" s="46"/>
      <c r="E105" s="46"/>
    </row>
    <row r="106" spans="4:12" ht="12.75">
      <c r="D106" s="11"/>
      <c r="E106" s="11"/>
      <c r="F106" s="12"/>
      <c r="G106" s="12"/>
      <c r="H106" s="12"/>
      <c r="I106" s="18"/>
      <c r="J106" s="12"/>
      <c r="K106" s="11"/>
      <c r="L106" s="11"/>
    </row>
    <row r="107" spans="2:12" ht="12.75">
      <c r="B107" s="92" t="s">
        <v>39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 ht="12.75">
      <c r="B108" s="94"/>
      <c r="C108" s="95"/>
      <c r="D108" s="95"/>
      <c r="E108" s="95"/>
      <c r="F108" s="95"/>
      <c r="G108" s="95"/>
      <c r="H108" s="95"/>
      <c r="I108" s="94" t="s">
        <v>37</v>
      </c>
      <c r="J108" s="95"/>
      <c r="K108" s="95"/>
      <c r="L108" s="81">
        <f>L91</f>
        <v>0</v>
      </c>
    </row>
    <row r="109" spans="1:12" ht="38.25">
      <c r="A109" s="25"/>
      <c r="B109" s="124" t="s">
        <v>6</v>
      </c>
      <c r="C109" s="123"/>
      <c r="D109" s="124" t="s">
        <v>7</v>
      </c>
      <c r="E109" s="123"/>
      <c r="F109" s="26" t="s">
        <v>8</v>
      </c>
      <c r="G109" s="26" t="s">
        <v>9</v>
      </c>
      <c r="H109" s="41" t="s">
        <v>34</v>
      </c>
      <c r="I109" s="27" t="s">
        <v>3</v>
      </c>
      <c r="J109" s="27" t="s">
        <v>1</v>
      </c>
      <c r="K109" s="27" t="s">
        <v>0</v>
      </c>
      <c r="L109" s="26" t="s">
        <v>10</v>
      </c>
    </row>
    <row r="110" spans="1:12" ht="23.25" customHeight="1">
      <c r="A110" s="74">
        <v>1</v>
      </c>
      <c r="B110" s="126"/>
      <c r="C110" s="126"/>
      <c r="D110" s="112"/>
      <c r="E110" s="112"/>
      <c r="F110" s="28"/>
      <c r="G110" s="45">
        <v>0</v>
      </c>
      <c r="H110" s="65">
        <v>0</v>
      </c>
      <c r="I110" s="55">
        <f aca="true" t="shared" si="4" ref="I110:I117">(+F110*G110)*(1-H110)</f>
        <v>0</v>
      </c>
      <c r="L110" s="1">
        <f aca="true" t="shared" si="5" ref="L110:L117">SUM(I110)</f>
        <v>0</v>
      </c>
    </row>
    <row r="111" spans="1:12" ht="22.5" customHeight="1">
      <c r="A111" s="74">
        <v>2</v>
      </c>
      <c r="B111" s="126"/>
      <c r="C111" s="126"/>
      <c r="D111" s="112"/>
      <c r="E111" s="112"/>
      <c r="F111" s="28"/>
      <c r="G111" s="45">
        <v>0</v>
      </c>
      <c r="H111" s="66">
        <v>0</v>
      </c>
      <c r="I111" s="55">
        <f t="shared" si="4"/>
        <v>0</v>
      </c>
      <c r="J111" s="60"/>
      <c r="K111" s="42"/>
      <c r="L111" s="1">
        <f t="shared" si="5"/>
        <v>0</v>
      </c>
    </row>
    <row r="112" spans="1:12" ht="24" customHeight="1">
      <c r="A112" s="74">
        <v>3</v>
      </c>
      <c r="B112" s="126"/>
      <c r="C112" s="126"/>
      <c r="D112" s="112"/>
      <c r="E112" s="112"/>
      <c r="F112" s="28"/>
      <c r="G112" s="45">
        <v>0</v>
      </c>
      <c r="H112" s="66">
        <v>0</v>
      </c>
      <c r="I112" s="55">
        <f t="shared" si="4"/>
        <v>0</v>
      </c>
      <c r="J112" s="43"/>
      <c r="K112" s="61"/>
      <c r="L112" s="1">
        <f t="shared" si="5"/>
        <v>0</v>
      </c>
    </row>
    <row r="113" spans="1:12" ht="22.5" customHeight="1">
      <c r="A113" s="74">
        <v>4</v>
      </c>
      <c r="B113" s="126"/>
      <c r="C113" s="126"/>
      <c r="D113" s="112"/>
      <c r="E113" s="112"/>
      <c r="F113" s="28"/>
      <c r="G113" s="45">
        <v>0</v>
      </c>
      <c r="H113" s="66">
        <v>0</v>
      </c>
      <c r="I113" s="55">
        <f t="shared" si="4"/>
        <v>0</v>
      </c>
      <c r="J113" s="43"/>
      <c r="K113" s="61"/>
      <c r="L113" s="1">
        <f t="shared" si="5"/>
        <v>0</v>
      </c>
    </row>
    <row r="114" spans="1:12" ht="24" customHeight="1">
      <c r="A114" s="74">
        <v>5</v>
      </c>
      <c r="B114" s="126"/>
      <c r="C114" s="126"/>
      <c r="D114" s="112"/>
      <c r="E114" s="112"/>
      <c r="F114" s="28"/>
      <c r="G114" s="45">
        <v>0</v>
      </c>
      <c r="H114" s="66">
        <v>0</v>
      </c>
      <c r="I114" s="55">
        <f t="shared" si="4"/>
        <v>0</v>
      </c>
      <c r="J114" s="43"/>
      <c r="K114" s="61"/>
      <c r="L114" s="1">
        <f t="shared" si="5"/>
        <v>0</v>
      </c>
    </row>
    <row r="115" spans="1:12" ht="24.75" customHeight="1">
      <c r="A115" s="74">
        <v>6</v>
      </c>
      <c r="B115" s="111"/>
      <c r="C115" s="111"/>
      <c r="D115" s="112"/>
      <c r="E115" s="112"/>
      <c r="F115" s="28"/>
      <c r="G115" s="45">
        <v>0</v>
      </c>
      <c r="H115" s="66">
        <v>0</v>
      </c>
      <c r="I115" s="55">
        <f t="shared" si="4"/>
        <v>0</v>
      </c>
      <c r="J115" s="43"/>
      <c r="K115" s="61"/>
      <c r="L115" s="1">
        <f t="shared" si="5"/>
        <v>0</v>
      </c>
    </row>
    <row r="116" spans="1:12" ht="24" customHeight="1">
      <c r="A116" s="74">
        <v>7</v>
      </c>
      <c r="B116" s="126"/>
      <c r="C116" s="126"/>
      <c r="D116" s="112"/>
      <c r="E116" s="112"/>
      <c r="F116" s="28"/>
      <c r="G116" s="45">
        <v>0</v>
      </c>
      <c r="H116" s="66">
        <v>0</v>
      </c>
      <c r="I116" s="55">
        <f t="shared" si="4"/>
        <v>0</v>
      </c>
      <c r="J116" s="43"/>
      <c r="K116" s="61"/>
      <c r="L116" s="1">
        <f t="shared" si="5"/>
        <v>0</v>
      </c>
    </row>
    <row r="117" spans="1:12" ht="23.25" customHeight="1">
      <c r="A117" s="74">
        <v>8</v>
      </c>
      <c r="B117" s="126"/>
      <c r="C117" s="126"/>
      <c r="D117" s="112"/>
      <c r="E117" s="112"/>
      <c r="F117" s="28"/>
      <c r="G117" s="45">
        <v>0</v>
      </c>
      <c r="H117" s="66">
        <v>0</v>
      </c>
      <c r="I117" s="55">
        <f t="shared" si="4"/>
        <v>0</v>
      </c>
      <c r="J117" s="43"/>
      <c r="K117" s="61"/>
      <c r="L117" s="1">
        <f t="shared" si="5"/>
        <v>0</v>
      </c>
    </row>
    <row r="118" spans="1:12" ht="12.75">
      <c r="A118" s="74">
        <v>9</v>
      </c>
      <c r="B118" s="58" t="s">
        <v>32</v>
      </c>
      <c r="C118" s="67"/>
      <c r="D118" s="115"/>
      <c r="E118" s="115"/>
      <c r="F118" s="70"/>
      <c r="G118" s="68"/>
      <c r="H118" s="59"/>
      <c r="I118" s="2">
        <f>SUM(I110:I117)</f>
        <v>0</v>
      </c>
      <c r="J118" s="31"/>
      <c r="K118" s="32"/>
      <c r="L118" s="3">
        <f>SUM(L110:L117)</f>
        <v>0</v>
      </c>
    </row>
    <row r="119" spans="2:12" ht="12.75">
      <c r="B119" s="116" t="s">
        <v>33</v>
      </c>
      <c r="C119" s="117"/>
      <c r="D119" s="118"/>
      <c r="E119" s="118"/>
      <c r="F119" s="72"/>
      <c r="G119" s="69"/>
      <c r="H119" s="99">
        <v>0</v>
      </c>
      <c r="I119" s="56">
        <f>SUM(L119+L118)</f>
        <v>0</v>
      </c>
      <c r="J119" s="33"/>
      <c r="K119" s="34"/>
      <c r="L119" s="49">
        <f>ROUND(-L118*H119,2)</f>
        <v>0</v>
      </c>
    </row>
    <row r="120" spans="2:12" ht="12.75">
      <c r="B120" s="35" t="s">
        <v>40</v>
      </c>
      <c r="C120" s="35"/>
      <c r="D120" s="30"/>
      <c r="E120" s="71"/>
      <c r="F120" s="73" t="s">
        <v>41</v>
      </c>
      <c r="H120" s="113" t="s">
        <v>20</v>
      </c>
      <c r="I120" s="114"/>
      <c r="J120" s="37">
        <v>0</v>
      </c>
      <c r="K120" s="38">
        <v>0</v>
      </c>
      <c r="L120" s="5">
        <f>ROUND(K120++I119*J120,2)</f>
        <v>0</v>
      </c>
    </row>
    <row r="121" spans="2:12" ht="12.75">
      <c r="B121" s="57" t="s">
        <v>11</v>
      </c>
      <c r="C121" s="54"/>
      <c r="D121" s="29"/>
      <c r="E121" s="36"/>
      <c r="F121" s="16"/>
      <c r="G121" s="36"/>
      <c r="H121" s="16"/>
      <c r="I121" s="39"/>
      <c r="J121" s="36"/>
      <c r="K121" s="36"/>
      <c r="L121" s="2">
        <f>L118+L119+L120</f>
        <v>0</v>
      </c>
    </row>
    <row r="122" spans="2:12" ht="25.5">
      <c r="B122" s="53" t="s">
        <v>37</v>
      </c>
      <c r="C122" s="52" t="s">
        <v>21</v>
      </c>
      <c r="D122" s="36"/>
      <c r="E122" s="36"/>
      <c r="F122" s="36"/>
      <c r="G122" s="36"/>
      <c r="H122" s="36"/>
      <c r="I122" s="36"/>
      <c r="J122" s="36"/>
      <c r="K122" s="36"/>
      <c r="L122" s="4">
        <f>+L108-L121</f>
        <v>0</v>
      </c>
    </row>
    <row r="123" spans="2:12" ht="12.75">
      <c r="B123" s="62"/>
      <c r="C123" s="63"/>
      <c r="D123" s="12"/>
      <c r="E123" s="12"/>
      <c r="F123" s="12"/>
      <c r="G123" s="12"/>
      <c r="H123" s="12"/>
      <c r="I123" s="12"/>
      <c r="J123" s="12"/>
      <c r="K123" s="12"/>
      <c r="L123" s="64"/>
    </row>
    <row r="124" ht="12.75">
      <c r="B124" s="107" t="s">
        <v>47</v>
      </c>
    </row>
    <row r="125" ht="12.75">
      <c r="B125" s="107" t="s">
        <v>48</v>
      </c>
    </row>
    <row r="126" spans="2:3" ht="12.75">
      <c r="B126" s="6" t="s">
        <v>30</v>
      </c>
      <c r="C126" s="13"/>
    </row>
    <row r="127" spans="2:12" ht="12.75">
      <c r="B127" s="6" t="s">
        <v>31</v>
      </c>
      <c r="C127" s="13"/>
      <c r="J127" s="50"/>
      <c r="K127" s="50"/>
      <c r="L127" s="51"/>
    </row>
    <row r="128" spans="2:12" ht="12.75">
      <c r="B128" s="13" t="s">
        <v>38</v>
      </c>
      <c r="J128" s="12"/>
      <c r="K128" s="12"/>
      <c r="L128" s="12"/>
    </row>
    <row r="129" spans="2:12" ht="12.75">
      <c r="B129" s="40" t="s">
        <v>22</v>
      </c>
      <c r="D129" s="17"/>
      <c r="E129" s="17"/>
      <c r="F129" s="17"/>
      <c r="G129" s="17"/>
      <c r="H129" s="17"/>
      <c r="I129" s="19" t="s">
        <v>23</v>
      </c>
      <c r="J129" s="17"/>
      <c r="K129" s="17"/>
      <c r="L129" s="17"/>
    </row>
    <row r="130" spans="2:12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2:12" ht="15.75">
      <c r="B132" s="108" t="s">
        <v>49</v>
      </c>
      <c r="C132" s="85"/>
      <c r="D132" s="119" t="s">
        <v>45</v>
      </c>
      <c r="E132" s="120"/>
      <c r="F132" s="120"/>
      <c r="G132" s="120"/>
      <c r="H132" s="120"/>
      <c r="I132" s="121"/>
      <c r="J132" s="12"/>
      <c r="K132" s="12"/>
      <c r="L132" s="12"/>
    </row>
    <row r="133" spans="2:12" ht="12.75">
      <c r="B133" s="22" t="s">
        <v>12</v>
      </c>
      <c r="C133" s="10"/>
      <c r="D133" s="10"/>
      <c r="E133" s="10"/>
      <c r="F133" s="12"/>
      <c r="G133" s="12"/>
      <c r="H133" s="12"/>
      <c r="I133" s="22" t="s">
        <v>13</v>
      </c>
      <c r="J133" s="23"/>
      <c r="K133" s="24"/>
      <c r="L133" s="10"/>
    </row>
    <row r="134" ht="12.75">
      <c r="D134" s="12"/>
    </row>
    <row r="135" spans="2:12" ht="12.75">
      <c r="B135" s="22" t="s">
        <v>14</v>
      </c>
      <c r="C135" s="10"/>
      <c r="D135" s="10"/>
      <c r="E135" s="10"/>
      <c r="F135" s="12"/>
      <c r="G135" s="12"/>
      <c r="H135" s="12"/>
      <c r="I135" s="9" t="s">
        <v>15</v>
      </c>
      <c r="J135" s="16"/>
      <c r="K135" s="10"/>
      <c r="L135" s="10"/>
    </row>
    <row r="136" spans="2:5" ht="12.75">
      <c r="B136" s="10"/>
      <c r="C136" s="10"/>
      <c r="D136" s="46"/>
      <c r="E136" s="46"/>
    </row>
    <row r="137" spans="4:12" ht="12.75">
      <c r="D137" s="11"/>
      <c r="E137" s="11"/>
      <c r="F137" s="12"/>
      <c r="G137" s="12"/>
      <c r="H137" s="12"/>
      <c r="I137" s="18"/>
      <c r="J137" s="12"/>
      <c r="K137" s="11"/>
      <c r="L137" s="11"/>
    </row>
    <row r="138" spans="2:12" ht="12.75">
      <c r="B138" s="92" t="s">
        <v>39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 ht="12.75">
      <c r="B139" s="94"/>
      <c r="C139" s="95"/>
      <c r="D139" s="95"/>
      <c r="E139" s="95"/>
      <c r="F139" s="95"/>
      <c r="G139" s="95"/>
      <c r="H139" s="95"/>
      <c r="I139" s="94" t="s">
        <v>37</v>
      </c>
      <c r="J139" s="95"/>
      <c r="K139" s="95"/>
      <c r="L139" s="81">
        <f>L122</f>
        <v>0</v>
      </c>
    </row>
    <row r="140" spans="1:12" ht="38.25">
      <c r="A140" s="25"/>
      <c r="B140" s="124" t="s">
        <v>6</v>
      </c>
      <c r="C140" s="123"/>
      <c r="D140" s="124" t="s">
        <v>7</v>
      </c>
      <c r="E140" s="123"/>
      <c r="F140" s="26" t="s">
        <v>8</v>
      </c>
      <c r="G140" s="26" t="s">
        <v>9</v>
      </c>
      <c r="H140" s="41" t="s">
        <v>34</v>
      </c>
      <c r="I140" s="27" t="s">
        <v>3</v>
      </c>
      <c r="J140" s="27" t="s">
        <v>1</v>
      </c>
      <c r="K140" s="27" t="s">
        <v>0</v>
      </c>
      <c r="L140" s="26" t="s">
        <v>10</v>
      </c>
    </row>
    <row r="141" spans="1:12" ht="23.25" customHeight="1">
      <c r="A141" s="74">
        <v>1</v>
      </c>
      <c r="B141" s="126"/>
      <c r="C141" s="126"/>
      <c r="D141" s="112"/>
      <c r="E141" s="112"/>
      <c r="F141" s="28"/>
      <c r="G141" s="45">
        <v>0</v>
      </c>
      <c r="H141" s="65">
        <v>0</v>
      </c>
      <c r="I141" s="55">
        <f aca="true" t="shared" si="6" ref="I141:I148">(+F141*G141)*(1-H141)</f>
        <v>0</v>
      </c>
      <c r="L141" s="1">
        <f aca="true" t="shared" si="7" ref="L141:L148">SUM(I141)</f>
        <v>0</v>
      </c>
    </row>
    <row r="142" spans="1:12" ht="22.5" customHeight="1">
      <c r="A142" s="74">
        <v>2</v>
      </c>
      <c r="B142" s="126"/>
      <c r="C142" s="126"/>
      <c r="D142" s="112"/>
      <c r="E142" s="112"/>
      <c r="F142" s="28"/>
      <c r="G142" s="45">
        <v>0</v>
      </c>
      <c r="H142" s="66">
        <v>0</v>
      </c>
      <c r="I142" s="55">
        <f t="shared" si="6"/>
        <v>0</v>
      </c>
      <c r="J142" s="60"/>
      <c r="K142" s="42"/>
      <c r="L142" s="1">
        <f t="shared" si="7"/>
        <v>0</v>
      </c>
    </row>
    <row r="143" spans="1:12" ht="21.75" customHeight="1">
      <c r="A143" s="74">
        <v>3</v>
      </c>
      <c r="B143" s="126"/>
      <c r="C143" s="126"/>
      <c r="D143" s="112"/>
      <c r="E143" s="112"/>
      <c r="F143" s="28"/>
      <c r="G143" s="45">
        <v>0</v>
      </c>
      <c r="H143" s="66">
        <v>0</v>
      </c>
      <c r="I143" s="55">
        <f t="shared" si="6"/>
        <v>0</v>
      </c>
      <c r="J143" s="43"/>
      <c r="K143" s="61"/>
      <c r="L143" s="1">
        <f t="shared" si="7"/>
        <v>0</v>
      </c>
    </row>
    <row r="144" spans="1:12" ht="24.75" customHeight="1">
      <c r="A144" s="74">
        <v>4</v>
      </c>
      <c r="B144" s="126"/>
      <c r="C144" s="126"/>
      <c r="D144" s="112"/>
      <c r="E144" s="112"/>
      <c r="F144" s="28"/>
      <c r="G144" s="45">
        <v>0</v>
      </c>
      <c r="H144" s="66">
        <v>0</v>
      </c>
      <c r="I144" s="55">
        <f t="shared" si="6"/>
        <v>0</v>
      </c>
      <c r="J144" s="43"/>
      <c r="K144" s="61"/>
      <c r="L144" s="1">
        <f t="shared" si="7"/>
        <v>0</v>
      </c>
    </row>
    <row r="145" spans="1:12" ht="25.5" customHeight="1">
      <c r="A145" s="74">
        <v>5</v>
      </c>
      <c r="B145" s="126"/>
      <c r="C145" s="126"/>
      <c r="D145" s="112"/>
      <c r="E145" s="112"/>
      <c r="F145" s="28"/>
      <c r="G145" s="45">
        <v>0</v>
      </c>
      <c r="H145" s="66">
        <v>0</v>
      </c>
      <c r="I145" s="55">
        <f t="shared" si="6"/>
        <v>0</v>
      </c>
      <c r="J145" s="43"/>
      <c r="K145" s="61"/>
      <c r="L145" s="1">
        <f t="shared" si="7"/>
        <v>0</v>
      </c>
    </row>
    <row r="146" spans="1:12" ht="25.5" customHeight="1">
      <c r="A146" s="74">
        <v>6</v>
      </c>
      <c r="B146" s="111"/>
      <c r="C146" s="111"/>
      <c r="D146" s="112"/>
      <c r="E146" s="112"/>
      <c r="F146" s="28"/>
      <c r="G146" s="45">
        <v>0</v>
      </c>
      <c r="H146" s="66">
        <v>0</v>
      </c>
      <c r="I146" s="55">
        <f t="shared" si="6"/>
        <v>0</v>
      </c>
      <c r="J146" s="43"/>
      <c r="K146" s="61"/>
      <c r="L146" s="1">
        <f t="shared" si="7"/>
        <v>0</v>
      </c>
    </row>
    <row r="147" spans="1:12" ht="24.75" customHeight="1">
      <c r="A147" s="74">
        <v>7</v>
      </c>
      <c r="B147" s="126"/>
      <c r="C147" s="126"/>
      <c r="D147" s="112"/>
      <c r="E147" s="112"/>
      <c r="F147" s="28"/>
      <c r="G147" s="45">
        <v>0</v>
      </c>
      <c r="H147" s="66">
        <v>0</v>
      </c>
      <c r="I147" s="55">
        <f t="shared" si="6"/>
        <v>0</v>
      </c>
      <c r="J147" s="43"/>
      <c r="K147" s="61"/>
      <c r="L147" s="1">
        <f t="shared" si="7"/>
        <v>0</v>
      </c>
    </row>
    <row r="148" spans="1:12" ht="25.5" customHeight="1">
      <c r="A148" s="74">
        <v>8</v>
      </c>
      <c r="B148" s="126"/>
      <c r="C148" s="126"/>
      <c r="D148" s="112"/>
      <c r="E148" s="112"/>
      <c r="F148" s="28"/>
      <c r="G148" s="45">
        <v>0</v>
      </c>
      <c r="H148" s="66">
        <v>0</v>
      </c>
      <c r="I148" s="55">
        <f t="shared" si="6"/>
        <v>0</v>
      </c>
      <c r="J148" s="43"/>
      <c r="K148" s="61"/>
      <c r="L148" s="1">
        <f t="shared" si="7"/>
        <v>0</v>
      </c>
    </row>
    <row r="149" spans="1:12" ht="12.75">
      <c r="A149" s="74">
        <v>9</v>
      </c>
      <c r="B149" s="58" t="s">
        <v>32</v>
      </c>
      <c r="C149" s="67"/>
      <c r="D149" s="115"/>
      <c r="E149" s="115"/>
      <c r="F149" s="70"/>
      <c r="G149" s="68"/>
      <c r="H149" s="59"/>
      <c r="I149" s="2">
        <f>SUM(I141:I148)</f>
        <v>0</v>
      </c>
      <c r="J149" s="31"/>
      <c r="K149" s="32"/>
      <c r="L149" s="3">
        <f>SUM(L141:L148)</f>
        <v>0</v>
      </c>
    </row>
    <row r="150" spans="2:12" ht="12.75">
      <c r="B150" s="116" t="s">
        <v>33</v>
      </c>
      <c r="C150" s="117"/>
      <c r="D150" s="118"/>
      <c r="E150" s="118"/>
      <c r="F150" s="72"/>
      <c r="G150" s="69"/>
      <c r="H150" s="99">
        <v>0</v>
      </c>
      <c r="I150" s="56">
        <f>SUM(L150+L149)</f>
        <v>0</v>
      </c>
      <c r="J150" s="33"/>
      <c r="K150" s="34"/>
      <c r="L150" s="49">
        <f>ROUND(-L149*H150,2)</f>
        <v>0</v>
      </c>
    </row>
    <row r="151" spans="2:12" ht="12.75">
      <c r="B151" s="35" t="s">
        <v>40</v>
      </c>
      <c r="C151" s="35"/>
      <c r="D151" s="30"/>
      <c r="E151" s="71"/>
      <c r="F151" s="73" t="s">
        <v>41</v>
      </c>
      <c r="H151" s="113" t="s">
        <v>20</v>
      </c>
      <c r="I151" s="114"/>
      <c r="J151" s="37">
        <v>0</v>
      </c>
      <c r="K151" s="38">
        <v>0</v>
      </c>
      <c r="L151" s="5">
        <f>ROUND(K151++I150*J151,2)</f>
        <v>0</v>
      </c>
    </row>
    <row r="152" spans="2:12" ht="12.75">
      <c r="B152" s="57" t="s">
        <v>11</v>
      </c>
      <c r="C152" s="54"/>
      <c r="D152" s="29"/>
      <c r="E152" s="36"/>
      <c r="F152" s="16"/>
      <c r="G152" s="36"/>
      <c r="H152" s="16"/>
      <c r="I152" s="39"/>
      <c r="J152" s="36"/>
      <c r="K152" s="36"/>
      <c r="L152" s="2">
        <f>L149+L150+L151</f>
        <v>0</v>
      </c>
    </row>
    <row r="153" spans="2:12" ht="25.5">
      <c r="B153" s="53" t="s">
        <v>37</v>
      </c>
      <c r="C153" s="52" t="s">
        <v>21</v>
      </c>
      <c r="D153" s="36"/>
      <c r="E153" s="36"/>
      <c r="F153" s="36"/>
      <c r="G153" s="36"/>
      <c r="H153" s="36"/>
      <c r="I153" s="36"/>
      <c r="J153" s="36"/>
      <c r="K153" s="36"/>
      <c r="L153" s="4">
        <f>+L139-L152</f>
        <v>0</v>
      </c>
    </row>
    <row r="154" spans="2:12" ht="12.75">
      <c r="B154" s="62"/>
      <c r="C154" s="63"/>
      <c r="D154" s="12"/>
      <c r="E154" s="12"/>
      <c r="F154" s="12"/>
      <c r="G154" s="12"/>
      <c r="H154" s="12"/>
      <c r="I154" s="12"/>
      <c r="J154" s="12"/>
      <c r="K154" s="12"/>
      <c r="L154" s="64"/>
    </row>
    <row r="155" ht="12.75">
      <c r="B155" s="107" t="s">
        <v>47</v>
      </c>
    </row>
    <row r="156" ht="12.75">
      <c r="B156" s="107" t="s">
        <v>48</v>
      </c>
    </row>
    <row r="157" spans="2:3" ht="12.75">
      <c r="B157" s="6" t="s">
        <v>30</v>
      </c>
      <c r="C157" s="13"/>
    </row>
    <row r="158" spans="2:12" ht="12.75">
      <c r="B158" s="6" t="s">
        <v>31</v>
      </c>
      <c r="C158" s="13"/>
      <c r="J158" s="50"/>
      <c r="K158" s="50"/>
      <c r="L158" s="51"/>
    </row>
    <row r="159" spans="2:12" ht="12.75">
      <c r="B159" s="13" t="s">
        <v>38</v>
      </c>
      <c r="J159" s="12"/>
      <c r="K159" s="12"/>
      <c r="L159" s="12"/>
    </row>
    <row r="160" spans="2:12" ht="12.75">
      <c r="B160" s="40" t="s">
        <v>22</v>
      </c>
      <c r="D160" s="17"/>
      <c r="E160" s="17"/>
      <c r="F160" s="17"/>
      <c r="G160" s="17"/>
      <c r="H160" s="17"/>
      <c r="I160" s="19" t="s">
        <v>23</v>
      </c>
      <c r="J160" s="17"/>
      <c r="K160" s="17"/>
      <c r="L160" s="17"/>
    </row>
    <row r="161" spans="2:12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ht="12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2:12" ht="15.75">
      <c r="B163" s="108" t="s">
        <v>49</v>
      </c>
      <c r="C163" s="85"/>
      <c r="D163" s="119" t="s">
        <v>45</v>
      </c>
      <c r="E163" s="120"/>
      <c r="F163" s="120"/>
      <c r="G163" s="120"/>
      <c r="H163" s="120"/>
      <c r="I163" s="121"/>
      <c r="J163" s="12"/>
      <c r="K163" s="12"/>
      <c r="L163" s="12"/>
    </row>
    <row r="164" spans="2:12" ht="12.75">
      <c r="B164" s="22" t="s">
        <v>12</v>
      </c>
      <c r="C164" s="10"/>
      <c r="D164" s="10"/>
      <c r="E164" s="10"/>
      <c r="F164" s="12"/>
      <c r="G164" s="12"/>
      <c r="H164" s="12"/>
      <c r="I164" s="22" t="s">
        <v>13</v>
      </c>
      <c r="J164" s="23"/>
      <c r="K164" s="24"/>
      <c r="L164" s="10"/>
    </row>
    <row r="165" ht="12.75">
      <c r="D165" s="12"/>
    </row>
    <row r="166" spans="2:12" ht="12.75">
      <c r="B166" s="22" t="s">
        <v>14</v>
      </c>
      <c r="C166" s="10"/>
      <c r="D166" s="10"/>
      <c r="E166" s="10"/>
      <c r="F166" s="12"/>
      <c r="G166" s="12"/>
      <c r="H166" s="12"/>
      <c r="I166" s="9" t="s">
        <v>15</v>
      </c>
      <c r="J166" s="16"/>
      <c r="K166" s="10"/>
      <c r="L166" s="10"/>
    </row>
    <row r="167" spans="2:5" ht="12.75">
      <c r="B167" s="10"/>
      <c r="C167" s="10"/>
      <c r="D167" s="46"/>
      <c r="E167" s="46"/>
    </row>
    <row r="168" spans="4:12" ht="12.75">
      <c r="D168" s="11"/>
      <c r="E168" s="11"/>
      <c r="F168" s="12"/>
      <c r="G168" s="12"/>
      <c r="H168" s="12"/>
      <c r="I168" s="18"/>
      <c r="J168" s="12"/>
      <c r="K168" s="11"/>
      <c r="L168" s="11"/>
    </row>
    <row r="169" spans="2:12" ht="12.75">
      <c r="B169" s="92" t="s">
        <v>39</v>
      </c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 ht="12.75">
      <c r="B170" s="94"/>
      <c r="C170" s="95"/>
      <c r="D170" s="95"/>
      <c r="E170" s="95"/>
      <c r="F170" s="95"/>
      <c r="G170" s="95"/>
      <c r="H170" s="95"/>
      <c r="I170" s="94" t="s">
        <v>37</v>
      </c>
      <c r="J170" s="95"/>
      <c r="K170" s="95"/>
      <c r="L170" s="81">
        <f>L153</f>
        <v>0</v>
      </c>
    </row>
    <row r="171" spans="1:12" ht="38.25">
      <c r="A171" s="25"/>
      <c r="B171" s="122" t="s">
        <v>6</v>
      </c>
      <c r="C171" s="123"/>
      <c r="D171" s="124" t="s">
        <v>7</v>
      </c>
      <c r="E171" s="123"/>
      <c r="F171" s="26" t="s">
        <v>8</v>
      </c>
      <c r="G171" s="26" t="s">
        <v>9</v>
      </c>
      <c r="H171" s="41" t="s">
        <v>34</v>
      </c>
      <c r="I171" s="27" t="s">
        <v>3</v>
      </c>
      <c r="J171" s="27" t="s">
        <v>1</v>
      </c>
      <c r="K171" s="27" t="s">
        <v>0</v>
      </c>
      <c r="L171" s="26" t="s">
        <v>10</v>
      </c>
    </row>
    <row r="172" spans="1:12" ht="24" customHeight="1">
      <c r="A172" s="74">
        <v>1</v>
      </c>
      <c r="B172" s="125"/>
      <c r="C172" s="126"/>
      <c r="D172" s="112"/>
      <c r="E172" s="112"/>
      <c r="F172" s="28"/>
      <c r="G172" s="45">
        <v>0</v>
      </c>
      <c r="H172" s="65">
        <v>0</v>
      </c>
      <c r="I172" s="55">
        <f aca="true" t="shared" si="8" ref="I172:I179">(+F172*G172)*(1-H172)</f>
        <v>0</v>
      </c>
      <c r="L172" s="1">
        <f aca="true" t="shared" si="9" ref="L172:L179">SUM(I172)</f>
        <v>0</v>
      </c>
    </row>
    <row r="173" spans="1:12" ht="23.25" customHeight="1">
      <c r="A173" s="74">
        <v>2</v>
      </c>
      <c r="B173" s="125"/>
      <c r="C173" s="126"/>
      <c r="D173" s="112"/>
      <c r="E173" s="112"/>
      <c r="F173" s="28"/>
      <c r="G173" s="45">
        <v>0</v>
      </c>
      <c r="H173" s="66">
        <v>0</v>
      </c>
      <c r="I173" s="55">
        <f t="shared" si="8"/>
        <v>0</v>
      </c>
      <c r="J173" s="60"/>
      <c r="K173" s="42"/>
      <c r="L173" s="1">
        <f t="shared" si="9"/>
        <v>0</v>
      </c>
    </row>
    <row r="174" spans="1:12" ht="25.5" customHeight="1">
      <c r="A174" s="74">
        <v>3</v>
      </c>
      <c r="B174" s="125"/>
      <c r="C174" s="126"/>
      <c r="D174" s="112"/>
      <c r="E174" s="112"/>
      <c r="F174" s="28"/>
      <c r="G174" s="45">
        <v>0</v>
      </c>
      <c r="H174" s="66">
        <v>0</v>
      </c>
      <c r="I174" s="55">
        <f t="shared" si="8"/>
        <v>0</v>
      </c>
      <c r="J174" s="43"/>
      <c r="K174" s="61"/>
      <c r="L174" s="1">
        <f t="shared" si="9"/>
        <v>0</v>
      </c>
    </row>
    <row r="175" spans="1:12" ht="23.25" customHeight="1">
      <c r="A175" s="74">
        <v>4</v>
      </c>
      <c r="B175" s="125"/>
      <c r="C175" s="126"/>
      <c r="D175" s="112"/>
      <c r="E175" s="112"/>
      <c r="F175" s="28"/>
      <c r="G175" s="45">
        <v>0</v>
      </c>
      <c r="H175" s="66">
        <v>0</v>
      </c>
      <c r="I175" s="55">
        <f t="shared" si="8"/>
        <v>0</v>
      </c>
      <c r="J175" s="43"/>
      <c r="K175" s="61"/>
      <c r="L175" s="1">
        <f t="shared" si="9"/>
        <v>0</v>
      </c>
    </row>
    <row r="176" spans="1:12" ht="23.25" customHeight="1">
      <c r="A176" s="74">
        <v>5</v>
      </c>
      <c r="B176" s="125"/>
      <c r="C176" s="126"/>
      <c r="D176" s="112"/>
      <c r="E176" s="112"/>
      <c r="F176" s="28"/>
      <c r="G176" s="45">
        <v>0</v>
      </c>
      <c r="H176" s="66">
        <v>0</v>
      </c>
      <c r="I176" s="55">
        <f t="shared" si="8"/>
        <v>0</v>
      </c>
      <c r="J176" s="43"/>
      <c r="K176" s="61"/>
      <c r="L176" s="1">
        <f t="shared" si="9"/>
        <v>0</v>
      </c>
    </row>
    <row r="177" spans="1:12" ht="25.5" customHeight="1">
      <c r="A177" s="74">
        <v>6</v>
      </c>
      <c r="B177" s="110"/>
      <c r="C177" s="111"/>
      <c r="D177" s="112"/>
      <c r="E177" s="112"/>
      <c r="F177" s="28"/>
      <c r="G177" s="45">
        <v>0</v>
      </c>
      <c r="H177" s="66">
        <v>0</v>
      </c>
      <c r="I177" s="55">
        <f t="shared" si="8"/>
        <v>0</v>
      </c>
      <c r="J177" s="43"/>
      <c r="K177" s="61"/>
      <c r="L177" s="1">
        <f t="shared" si="9"/>
        <v>0</v>
      </c>
    </row>
    <row r="178" spans="1:12" ht="23.25" customHeight="1">
      <c r="A178" s="74">
        <v>7</v>
      </c>
      <c r="B178" s="125"/>
      <c r="C178" s="126"/>
      <c r="D178" s="112"/>
      <c r="E178" s="112"/>
      <c r="F178" s="28"/>
      <c r="G178" s="45">
        <v>0</v>
      </c>
      <c r="H178" s="66">
        <v>0</v>
      </c>
      <c r="I178" s="55">
        <f t="shared" si="8"/>
        <v>0</v>
      </c>
      <c r="J178" s="43"/>
      <c r="K178" s="61"/>
      <c r="L178" s="1">
        <f t="shared" si="9"/>
        <v>0</v>
      </c>
    </row>
    <row r="179" spans="1:12" ht="23.25" customHeight="1">
      <c r="A179" s="74">
        <v>8</v>
      </c>
      <c r="B179" s="125"/>
      <c r="C179" s="126"/>
      <c r="D179" s="112"/>
      <c r="E179" s="112"/>
      <c r="F179" s="28"/>
      <c r="G179" s="45">
        <v>0</v>
      </c>
      <c r="H179" s="66">
        <v>0</v>
      </c>
      <c r="I179" s="55">
        <f t="shared" si="8"/>
        <v>0</v>
      </c>
      <c r="J179" s="43"/>
      <c r="K179" s="61"/>
      <c r="L179" s="1">
        <f t="shared" si="9"/>
        <v>0</v>
      </c>
    </row>
    <row r="180" spans="1:12" ht="12.75">
      <c r="A180" s="74">
        <v>9</v>
      </c>
      <c r="B180" s="58" t="s">
        <v>32</v>
      </c>
      <c r="C180" s="67"/>
      <c r="D180" s="115"/>
      <c r="E180" s="115"/>
      <c r="F180" s="70"/>
      <c r="G180" s="68"/>
      <c r="H180" s="59"/>
      <c r="I180" s="2">
        <f>SUM(I172:I179)</f>
        <v>0</v>
      </c>
      <c r="J180" s="31"/>
      <c r="K180" s="32"/>
      <c r="L180" s="3">
        <f>SUM(L172:L179)</f>
        <v>0</v>
      </c>
    </row>
    <row r="181" spans="2:12" ht="12.75">
      <c r="B181" s="116" t="s">
        <v>33</v>
      </c>
      <c r="C181" s="117"/>
      <c r="D181" s="118"/>
      <c r="E181" s="118"/>
      <c r="F181" s="72"/>
      <c r="G181" s="69"/>
      <c r="H181" s="99">
        <v>0</v>
      </c>
      <c r="I181" s="56">
        <f>SUM(L181+L180)</f>
        <v>0</v>
      </c>
      <c r="J181" s="33"/>
      <c r="K181" s="34"/>
      <c r="L181" s="49">
        <f>ROUND(-L180*H181,2)</f>
        <v>0</v>
      </c>
    </row>
    <row r="182" spans="2:12" ht="12.75">
      <c r="B182" s="35" t="s">
        <v>40</v>
      </c>
      <c r="C182" s="35"/>
      <c r="D182" s="30"/>
      <c r="E182" s="71"/>
      <c r="F182" s="73" t="s">
        <v>41</v>
      </c>
      <c r="H182" s="113" t="s">
        <v>20</v>
      </c>
      <c r="I182" s="114"/>
      <c r="J182" s="37">
        <v>0</v>
      </c>
      <c r="K182" s="38">
        <v>0</v>
      </c>
      <c r="L182" s="5">
        <f>ROUND(K182++I181*J182,2)</f>
        <v>0</v>
      </c>
    </row>
    <row r="183" spans="2:12" ht="12.75">
      <c r="B183" s="57" t="s">
        <v>11</v>
      </c>
      <c r="C183" s="54"/>
      <c r="D183" s="29"/>
      <c r="E183" s="36"/>
      <c r="F183" s="16"/>
      <c r="G183" s="36"/>
      <c r="H183" s="16"/>
      <c r="I183" s="39"/>
      <c r="J183" s="36"/>
      <c r="K183" s="36"/>
      <c r="L183" s="2">
        <f>L180+L181+L182</f>
        <v>0</v>
      </c>
    </row>
    <row r="184" spans="2:12" ht="25.5">
      <c r="B184" s="53" t="s">
        <v>37</v>
      </c>
      <c r="C184" s="52" t="s">
        <v>21</v>
      </c>
      <c r="D184" s="36"/>
      <c r="E184" s="36"/>
      <c r="F184" s="36"/>
      <c r="G184" s="36"/>
      <c r="H184" s="36"/>
      <c r="I184" s="36"/>
      <c r="J184" s="36"/>
      <c r="K184" s="36"/>
      <c r="L184" s="4">
        <f>+L170-L183</f>
        <v>0</v>
      </c>
    </row>
    <row r="185" spans="2:12" ht="12.75">
      <c r="B185" s="62"/>
      <c r="C185" s="63"/>
      <c r="D185" s="12"/>
      <c r="E185" s="12"/>
      <c r="F185" s="12"/>
      <c r="G185" s="12"/>
      <c r="H185" s="12"/>
      <c r="I185" s="12"/>
      <c r="J185" s="12"/>
      <c r="K185" s="12"/>
      <c r="L185" s="64"/>
    </row>
    <row r="186" ht="12.75">
      <c r="B186" s="107" t="s">
        <v>47</v>
      </c>
    </row>
    <row r="187" ht="12.75">
      <c r="B187" s="107" t="s">
        <v>48</v>
      </c>
    </row>
    <row r="188" spans="2:3" ht="12.75">
      <c r="B188" s="6" t="s">
        <v>30</v>
      </c>
      <c r="C188" s="13"/>
    </row>
    <row r="189" spans="2:12" ht="12.75">
      <c r="B189" s="6" t="s">
        <v>31</v>
      </c>
      <c r="C189" s="13"/>
      <c r="J189" s="50"/>
      <c r="K189" s="50"/>
      <c r="L189" s="51"/>
    </row>
    <row r="190" spans="2:12" ht="12.75">
      <c r="B190" s="13" t="s">
        <v>38</v>
      </c>
      <c r="J190" s="12"/>
      <c r="K190" s="12"/>
      <c r="L190" s="12"/>
    </row>
    <row r="191" spans="2:12" ht="12.75">
      <c r="B191" s="40" t="s">
        <v>22</v>
      </c>
      <c r="D191" s="17"/>
      <c r="E191" s="17"/>
      <c r="F191" s="17"/>
      <c r="G191" s="17"/>
      <c r="H191" s="17"/>
      <c r="I191" s="19" t="s">
        <v>23</v>
      </c>
      <c r="J191" s="17"/>
      <c r="K191" s="17"/>
      <c r="L191" s="17"/>
    </row>
    <row r="192" spans="2:12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2:12" ht="12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2:12" ht="15.75">
      <c r="B194" s="108" t="s">
        <v>49</v>
      </c>
      <c r="C194" s="85"/>
      <c r="D194" s="119" t="s">
        <v>45</v>
      </c>
      <c r="E194" s="120"/>
      <c r="F194" s="120"/>
      <c r="G194" s="120"/>
      <c r="H194" s="120"/>
      <c r="I194" s="121"/>
      <c r="J194" s="12"/>
      <c r="K194" s="12"/>
      <c r="L194" s="12"/>
    </row>
    <row r="195" spans="2:12" ht="12.75">
      <c r="B195" s="22" t="s">
        <v>12</v>
      </c>
      <c r="C195" s="10"/>
      <c r="D195" s="10"/>
      <c r="E195" s="10"/>
      <c r="F195" s="12"/>
      <c r="G195" s="12"/>
      <c r="H195" s="12"/>
      <c r="I195" s="22" t="s">
        <v>13</v>
      </c>
      <c r="J195" s="23"/>
      <c r="K195" s="24"/>
      <c r="L195" s="10"/>
    </row>
    <row r="196" ht="12.75">
      <c r="D196" s="12"/>
    </row>
    <row r="197" spans="2:12" ht="12.75">
      <c r="B197" s="22" t="s">
        <v>14</v>
      </c>
      <c r="C197" s="10"/>
      <c r="D197" s="10"/>
      <c r="E197" s="10"/>
      <c r="F197" s="12"/>
      <c r="G197" s="12"/>
      <c r="H197" s="12"/>
      <c r="I197" s="9" t="s">
        <v>15</v>
      </c>
      <c r="J197" s="16"/>
      <c r="K197" s="10"/>
      <c r="L197" s="10"/>
    </row>
    <row r="198" spans="2:5" ht="12.75">
      <c r="B198" s="10"/>
      <c r="C198" s="10"/>
      <c r="D198" s="46"/>
      <c r="E198" s="46"/>
    </row>
    <row r="199" spans="4:12" ht="12.75">
      <c r="D199" s="11"/>
      <c r="E199" s="11"/>
      <c r="F199" s="12"/>
      <c r="G199" s="12"/>
      <c r="H199" s="12"/>
      <c r="I199" s="18"/>
      <c r="J199" s="12"/>
      <c r="K199" s="11"/>
      <c r="L199" s="11"/>
    </row>
    <row r="200" spans="2:12" ht="12.75">
      <c r="B200" s="92" t="s">
        <v>39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 ht="12.75">
      <c r="B201" s="94"/>
      <c r="C201" s="95"/>
      <c r="D201" s="95"/>
      <c r="E201" s="95"/>
      <c r="F201" s="95"/>
      <c r="G201" s="95"/>
      <c r="H201" s="95"/>
      <c r="I201" s="94" t="s">
        <v>37</v>
      </c>
      <c r="J201" s="95"/>
      <c r="K201" s="95"/>
      <c r="L201" s="81">
        <f>L184</f>
        <v>0</v>
      </c>
    </row>
    <row r="202" spans="1:12" ht="38.25">
      <c r="A202" s="25"/>
      <c r="B202" s="122" t="s">
        <v>6</v>
      </c>
      <c r="C202" s="123"/>
      <c r="D202" s="124" t="s">
        <v>7</v>
      </c>
      <c r="E202" s="123"/>
      <c r="F202" s="26" t="s">
        <v>8</v>
      </c>
      <c r="G202" s="26" t="s">
        <v>9</v>
      </c>
      <c r="H202" s="41" t="s">
        <v>34</v>
      </c>
      <c r="I202" s="27" t="s">
        <v>3</v>
      </c>
      <c r="J202" s="27" t="s">
        <v>1</v>
      </c>
      <c r="K202" s="27" t="s">
        <v>0</v>
      </c>
      <c r="L202" s="26" t="s">
        <v>10</v>
      </c>
    </row>
    <row r="203" spans="1:12" ht="22.5" customHeight="1">
      <c r="A203" s="74">
        <v>1</v>
      </c>
      <c r="B203" s="125"/>
      <c r="C203" s="126"/>
      <c r="D203" s="112"/>
      <c r="E203" s="112"/>
      <c r="F203" s="28"/>
      <c r="G203" s="45">
        <v>0</v>
      </c>
      <c r="H203" s="65">
        <v>0</v>
      </c>
      <c r="I203" s="55">
        <f aca="true" t="shared" si="10" ref="I203:I210">(+F203*G203)*(1-H203)</f>
        <v>0</v>
      </c>
      <c r="L203" s="1">
        <f aca="true" t="shared" si="11" ref="L203:L210">SUM(I203)</f>
        <v>0</v>
      </c>
    </row>
    <row r="204" spans="1:12" ht="24" customHeight="1">
      <c r="A204" s="74">
        <v>2</v>
      </c>
      <c r="B204" s="125"/>
      <c r="C204" s="126"/>
      <c r="D204" s="112"/>
      <c r="E204" s="112"/>
      <c r="F204" s="28"/>
      <c r="G204" s="45">
        <v>0</v>
      </c>
      <c r="H204" s="66">
        <v>0</v>
      </c>
      <c r="I204" s="55">
        <f t="shared" si="10"/>
        <v>0</v>
      </c>
      <c r="J204" s="60"/>
      <c r="K204" s="42"/>
      <c r="L204" s="1">
        <f t="shared" si="11"/>
        <v>0</v>
      </c>
    </row>
    <row r="205" spans="1:12" ht="22.5" customHeight="1">
      <c r="A205" s="74">
        <v>3</v>
      </c>
      <c r="B205" s="125"/>
      <c r="C205" s="126"/>
      <c r="D205" s="112"/>
      <c r="E205" s="112"/>
      <c r="F205" s="28"/>
      <c r="G205" s="45">
        <v>0</v>
      </c>
      <c r="H205" s="66">
        <v>0</v>
      </c>
      <c r="I205" s="55">
        <f t="shared" si="10"/>
        <v>0</v>
      </c>
      <c r="J205" s="43"/>
      <c r="K205" s="61"/>
      <c r="L205" s="1">
        <f t="shared" si="11"/>
        <v>0</v>
      </c>
    </row>
    <row r="206" spans="1:12" ht="24" customHeight="1">
      <c r="A206" s="74">
        <v>4</v>
      </c>
      <c r="B206" s="125"/>
      <c r="C206" s="126"/>
      <c r="D206" s="112"/>
      <c r="E206" s="112"/>
      <c r="F206" s="28"/>
      <c r="G206" s="45">
        <v>0</v>
      </c>
      <c r="H206" s="66">
        <v>0</v>
      </c>
      <c r="I206" s="55">
        <f t="shared" si="10"/>
        <v>0</v>
      </c>
      <c r="J206" s="43"/>
      <c r="K206" s="61"/>
      <c r="L206" s="1">
        <f t="shared" si="11"/>
        <v>0</v>
      </c>
    </row>
    <row r="207" spans="1:12" ht="22.5" customHeight="1">
      <c r="A207" s="74">
        <v>5</v>
      </c>
      <c r="B207" s="125"/>
      <c r="C207" s="126"/>
      <c r="D207" s="112"/>
      <c r="E207" s="112"/>
      <c r="F207" s="28"/>
      <c r="G207" s="45">
        <v>0</v>
      </c>
      <c r="H207" s="66">
        <v>0</v>
      </c>
      <c r="I207" s="55">
        <f t="shared" si="10"/>
        <v>0</v>
      </c>
      <c r="J207" s="43"/>
      <c r="K207" s="61"/>
      <c r="L207" s="1">
        <f t="shared" si="11"/>
        <v>0</v>
      </c>
    </row>
    <row r="208" spans="1:12" ht="26.25" customHeight="1">
      <c r="A208" s="74">
        <v>6</v>
      </c>
      <c r="B208" s="110"/>
      <c r="C208" s="111"/>
      <c r="D208" s="112"/>
      <c r="E208" s="112"/>
      <c r="F208" s="28"/>
      <c r="G208" s="45">
        <v>0</v>
      </c>
      <c r="H208" s="66">
        <v>0</v>
      </c>
      <c r="I208" s="55">
        <f t="shared" si="10"/>
        <v>0</v>
      </c>
      <c r="J208" s="43"/>
      <c r="K208" s="61"/>
      <c r="L208" s="1">
        <f t="shared" si="11"/>
        <v>0</v>
      </c>
    </row>
    <row r="209" spans="1:12" ht="23.25" customHeight="1">
      <c r="A209" s="74">
        <v>7</v>
      </c>
      <c r="B209" s="125"/>
      <c r="C209" s="126"/>
      <c r="D209" s="112"/>
      <c r="E209" s="112"/>
      <c r="F209" s="28"/>
      <c r="G209" s="45">
        <v>0</v>
      </c>
      <c r="H209" s="66">
        <v>0</v>
      </c>
      <c r="I209" s="55">
        <f t="shared" si="10"/>
        <v>0</v>
      </c>
      <c r="J209" s="43"/>
      <c r="K209" s="61"/>
      <c r="L209" s="1">
        <f t="shared" si="11"/>
        <v>0</v>
      </c>
    </row>
    <row r="210" spans="1:12" ht="23.25" customHeight="1">
      <c r="A210" s="74">
        <v>8</v>
      </c>
      <c r="B210" s="125"/>
      <c r="C210" s="126"/>
      <c r="D210" s="112"/>
      <c r="E210" s="112"/>
      <c r="F210" s="28"/>
      <c r="G210" s="45">
        <v>0</v>
      </c>
      <c r="H210" s="66">
        <v>0</v>
      </c>
      <c r="I210" s="55">
        <f t="shared" si="10"/>
        <v>0</v>
      </c>
      <c r="J210" s="43"/>
      <c r="K210" s="61"/>
      <c r="L210" s="1">
        <f t="shared" si="11"/>
        <v>0</v>
      </c>
    </row>
    <row r="211" spans="1:12" ht="12.75">
      <c r="A211" s="74">
        <v>9</v>
      </c>
      <c r="B211" s="58" t="s">
        <v>32</v>
      </c>
      <c r="C211" s="67"/>
      <c r="D211" s="115"/>
      <c r="E211" s="115"/>
      <c r="F211" s="70"/>
      <c r="G211" s="68"/>
      <c r="H211" s="59"/>
      <c r="I211" s="2">
        <f>SUM(I203:I210)</f>
        <v>0</v>
      </c>
      <c r="J211" s="31"/>
      <c r="K211" s="32"/>
      <c r="L211" s="3">
        <f>SUM(L203:L210)</f>
        <v>0</v>
      </c>
    </row>
    <row r="212" spans="2:12" ht="12.75">
      <c r="B212" s="116" t="s">
        <v>33</v>
      </c>
      <c r="C212" s="117"/>
      <c r="D212" s="118"/>
      <c r="E212" s="118"/>
      <c r="F212" s="72"/>
      <c r="G212" s="69"/>
      <c r="H212" s="99">
        <v>0</v>
      </c>
      <c r="I212" s="56">
        <f>SUM(L212+L211)</f>
        <v>0</v>
      </c>
      <c r="J212" s="33"/>
      <c r="K212" s="34"/>
      <c r="L212" s="49">
        <f>ROUND(-L211*H212,2)</f>
        <v>0</v>
      </c>
    </row>
    <row r="213" spans="2:12" ht="12.75">
      <c r="B213" s="35" t="s">
        <v>40</v>
      </c>
      <c r="C213" s="35"/>
      <c r="D213" s="30"/>
      <c r="E213" s="71"/>
      <c r="F213" s="73" t="s">
        <v>41</v>
      </c>
      <c r="H213" s="113" t="s">
        <v>20</v>
      </c>
      <c r="I213" s="114"/>
      <c r="J213" s="37">
        <v>0</v>
      </c>
      <c r="K213" s="38">
        <v>0</v>
      </c>
      <c r="L213" s="5">
        <f>ROUND(K213++I212*J213,2)</f>
        <v>0</v>
      </c>
    </row>
    <row r="214" spans="2:12" ht="12.75">
      <c r="B214" s="57" t="s">
        <v>11</v>
      </c>
      <c r="C214" s="54"/>
      <c r="D214" s="29"/>
      <c r="E214" s="36"/>
      <c r="F214" s="16"/>
      <c r="G214" s="36"/>
      <c r="H214" s="16"/>
      <c r="I214" s="39"/>
      <c r="J214" s="36"/>
      <c r="K214" s="36"/>
      <c r="L214" s="2">
        <f>L211+L212+L213</f>
        <v>0</v>
      </c>
    </row>
    <row r="215" spans="2:12" ht="25.5">
      <c r="B215" s="53" t="s">
        <v>37</v>
      </c>
      <c r="C215" s="52" t="s">
        <v>21</v>
      </c>
      <c r="D215" s="36"/>
      <c r="E215" s="36"/>
      <c r="F215" s="36"/>
      <c r="G215" s="36"/>
      <c r="H215" s="36"/>
      <c r="I215" s="36"/>
      <c r="J215" s="36"/>
      <c r="K215" s="36"/>
      <c r="L215" s="4">
        <f>+L201-L214</f>
        <v>0</v>
      </c>
    </row>
    <row r="216" spans="2:12" ht="12.75">
      <c r="B216" s="62"/>
      <c r="C216" s="63"/>
      <c r="D216" s="12"/>
      <c r="E216" s="12"/>
      <c r="F216" s="12"/>
      <c r="G216" s="12"/>
      <c r="H216" s="12"/>
      <c r="I216" s="12"/>
      <c r="J216" s="12"/>
      <c r="K216" s="12"/>
      <c r="L216" s="64"/>
    </row>
    <row r="217" ht="12.75">
      <c r="B217" s="107" t="s">
        <v>47</v>
      </c>
    </row>
    <row r="218" ht="12.75">
      <c r="B218" s="107" t="s">
        <v>48</v>
      </c>
    </row>
    <row r="219" spans="2:3" ht="12.75">
      <c r="B219" s="6" t="s">
        <v>30</v>
      </c>
      <c r="C219" s="13"/>
    </row>
    <row r="220" spans="2:12" ht="12.75">
      <c r="B220" s="6" t="s">
        <v>31</v>
      </c>
      <c r="C220" s="13"/>
      <c r="J220" s="50"/>
      <c r="K220" s="50"/>
      <c r="L220" s="51"/>
    </row>
    <row r="221" spans="2:12" ht="12.75">
      <c r="B221" s="13" t="s">
        <v>38</v>
      </c>
      <c r="J221" s="12"/>
      <c r="K221" s="12"/>
      <c r="L221" s="12"/>
    </row>
    <row r="222" spans="2:12" ht="12.75">
      <c r="B222" s="40" t="s">
        <v>22</v>
      </c>
      <c r="D222" s="17"/>
      <c r="E222" s="17"/>
      <c r="F222" s="17"/>
      <c r="G222" s="17"/>
      <c r="H222" s="17"/>
      <c r="I222" s="19" t="s">
        <v>23</v>
      </c>
      <c r="J222" s="17"/>
      <c r="K222" s="17"/>
      <c r="L222" s="17"/>
    </row>
    <row r="223" spans="2:12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2:12" ht="12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2:12" ht="15.75">
      <c r="B225" s="108" t="s">
        <v>49</v>
      </c>
      <c r="C225" s="85"/>
      <c r="D225" s="119" t="s">
        <v>45</v>
      </c>
      <c r="E225" s="120"/>
      <c r="F225" s="120"/>
      <c r="G225" s="120"/>
      <c r="H225" s="120"/>
      <c r="I225" s="121"/>
      <c r="J225" s="12"/>
      <c r="K225" s="12"/>
      <c r="L225" s="12"/>
    </row>
    <row r="226" spans="2:12" ht="12.75">
      <c r="B226" s="22" t="s">
        <v>12</v>
      </c>
      <c r="C226" s="10"/>
      <c r="D226" s="10"/>
      <c r="E226" s="10"/>
      <c r="F226" s="12"/>
      <c r="G226" s="12"/>
      <c r="H226" s="12"/>
      <c r="I226" s="22" t="s">
        <v>13</v>
      </c>
      <c r="J226" s="23"/>
      <c r="K226" s="24"/>
      <c r="L226" s="10"/>
    </row>
    <row r="227" ht="12.75">
      <c r="D227" s="12"/>
    </row>
    <row r="228" spans="2:12" ht="12.75">
      <c r="B228" s="22" t="s">
        <v>14</v>
      </c>
      <c r="C228" s="10"/>
      <c r="D228" s="10"/>
      <c r="E228" s="10"/>
      <c r="F228" s="12"/>
      <c r="G228" s="12"/>
      <c r="H228" s="12"/>
      <c r="I228" s="9" t="s">
        <v>15</v>
      </c>
      <c r="J228" s="16"/>
      <c r="K228" s="10"/>
      <c r="L228" s="10"/>
    </row>
    <row r="229" spans="2:5" ht="12.75">
      <c r="B229" s="10"/>
      <c r="C229" s="10"/>
      <c r="D229" s="46"/>
      <c r="E229" s="46"/>
    </row>
    <row r="230" spans="4:12" ht="12.75">
      <c r="D230" s="11"/>
      <c r="E230" s="11"/>
      <c r="F230" s="12"/>
      <c r="G230" s="12"/>
      <c r="H230" s="12"/>
      <c r="I230" s="18"/>
      <c r="J230" s="12"/>
      <c r="K230" s="11"/>
      <c r="L230" s="11"/>
    </row>
    <row r="231" spans="2:12" ht="12.75">
      <c r="B231" s="92" t="s">
        <v>39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 ht="12.75">
      <c r="B232" s="94"/>
      <c r="C232" s="95"/>
      <c r="D232" s="95"/>
      <c r="E232" s="95"/>
      <c r="F232" s="95"/>
      <c r="G232" s="95"/>
      <c r="H232" s="95"/>
      <c r="I232" s="94" t="s">
        <v>37</v>
      </c>
      <c r="J232" s="95"/>
      <c r="K232" s="95"/>
      <c r="L232" s="81">
        <f>L215</f>
        <v>0</v>
      </c>
    </row>
    <row r="233" spans="1:12" ht="38.25">
      <c r="A233" s="25"/>
      <c r="B233" s="122" t="s">
        <v>6</v>
      </c>
      <c r="C233" s="123"/>
      <c r="D233" s="124" t="s">
        <v>7</v>
      </c>
      <c r="E233" s="123"/>
      <c r="F233" s="26" t="s">
        <v>8</v>
      </c>
      <c r="G233" s="26" t="s">
        <v>9</v>
      </c>
      <c r="H233" s="41" t="s">
        <v>34</v>
      </c>
      <c r="I233" s="27" t="s">
        <v>3</v>
      </c>
      <c r="J233" s="27" t="s">
        <v>1</v>
      </c>
      <c r="K233" s="27" t="s">
        <v>0</v>
      </c>
      <c r="L233" s="26" t="s">
        <v>10</v>
      </c>
    </row>
    <row r="234" spans="1:12" ht="24" customHeight="1">
      <c r="A234" s="74">
        <v>1</v>
      </c>
      <c r="B234" s="110"/>
      <c r="C234" s="111"/>
      <c r="D234" s="112"/>
      <c r="E234" s="112"/>
      <c r="F234" s="28"/>
      <c r="G234" s="45">
        <v>0</v>
      </c>
      <c r="H234" s="65">
        <v>0</v>
      </c>
      <c r="I234" s="55">
        <f aca="true" t="shared" si="12" ref="I234:I241">(+F234*G234)*(1-H234)</f>
        <v>0</v>
      </c>
      <c r="L234" s="1">
        <f aca="true" t="shared" si="13" ref="L234:L241">SUM(I234)</f>
        <v>0</v>
      </c>
    </row>
    <row r="235" spans="1:12" ht="24" customHeight="1">
      <c r="A235" s="74">
        <v>2</v>
      </c>
      <c r="B235" s="110"/>
      <c r="C235" s="111"/>
      <c r="D235" s="112"/>
      <c r="E235" s="112"/>
      <c r="F235" s="28"/>
      <c r="G235" s="45">
        <v>0</v>
      </c>
      <c r="H235" s="66">
        <v>0</v>
      </c>
      <c r="I235" s="55">
        <f t="shared" si="12"/>
        <v>0</v>
      </c>
      <c r="J235" s="60"/>
      <c r="K235" s="42"/>
      <c r="L235" s="1">
        <f t="shared" si="13"/>
        <v>0</v>
      </c>
    </row>
    <row r="236" spans="1:12" ht="24" customHeight="1">
      <c r="A236" s="74">
        <v>3</v>
      </c>
      <c r="B236" s="110"/>
      <c r="C236" s="111"/>
      <c r="D236" s="112"/>
      <c r="E236" s="112"/>
      <c r="F236" s="28"/>
      <c r="G236" s="45">
        <v>0</v>
      </c>
      <c r="H236" s="66">
        <v>0</v>
      </c>
      <c r="I236" s="55">
        <f t="shared" si="12"/>
        <v>0</v>
      </c>
      <c r="J236" s="43"/>
      <c r="K236" s="61"/>
      <c r="L236" s="1">
        <f t="shared" si="13"/>
        <v>0</v>
      </c>
    </row>
    <row r="237" spans="1:12" ht="23.25" customHeight="1">
      <c r="A237" s="74">
        <v>4</v>
      </c>
      <c r="B237" s="110"/>
      <c r="C237" s="111"/>
      <c r="D237" s="112"/>
      <c r="E237" s="112"/>
      <c r="F237" s="28"/>
      <c r="G237" s="45">
        <v>0</v>
      </c>
      <c r="H237" s="66">
        <v>0</v>
      </c>
      <c r="I237" s="55">
        <f t="shared" si="12"/>
        <v>0</v>
      </c>
      <c r="J237" s="43"/>
      <c r="K237" s="61"/>
      <c r="L237" s="1">
        <f t="shared" si="13"/>
        <v>0</v>
      </c>
    </row>
    <row r="238" spans="1:12" ht="26.25" customHeight="1">
      <c r="A238" s="74">
        <v>5</v>
      </c>
      <c r="B238" s="110"/>
      <c r="C238" s="111"/>
      <c r="D238" s="112"/>
      <c r="E238" s="112"/>
      <c r="F238" s="28"/>
      <c r="G238" s="45">
        <v>0</v>
      </c>
      <c r="H238" s="66">
        <v>0</v>
      </c>
      <c r="I238" s="55">
        <f t="shared" si="12"/>
        <v>0</v>
      </c>
      <c r="J238" s="43"/>
      <c r="K238" s="61"/>
      <c r="L238" s="1">
        <f t="shared" si="13"/>
        <v>0</v>
      </c>
    </row>
    <row r="239" spans="1:12" ht="24" customHeight="1">
      <c r="A239" s="74">
        <v>6</v>
      </c>
      <c r="B239" s="110"/>
      <c r="C239" s="111"/>
      <c r="D239" s="112"/>
      <c r="E239" s="112"/>
      <c r="F239" s="28"/>
      <c r="G239" s="45">
        <v>0</v>
      </c>
      <c r="H239" s="66">
        <v>0</v>
      </c>
      <c r="I239" s="55">
        <f t="shared" si="12"/>
        <v>0</v>
      </c>
      <c r="J239" s="43"/>
      <c r="K239" s="61"/>
      <c r="L239" s="1">
        <f t="shared" si="13"/>
        <v>0</v>
      </c>
    </row>
    <row r="240" spans="1:12" ht="23.25" customHeight="1">
      <c r="A240" s="74">
        <v>7</v>
      </c>
      <c r="B240" s="110"/>
      <c r="C240" s="111"/>
      <c r="D240" s="112"/>
      <c r="E240" s="112"/>
      <c r="F240" s="28"/>
      <c r="G240" s="45">
        <v>0</v>
      </c>
      <c r="H240" s="66">
        <v>0</v>
      </c>
      <c r="I240" s="55">
        <f t="shared" si="12"/>
        <v>0</v>
      </c>
      <c r="J240" s="43"/>
      <c r="K240" s="61"/>
      <c r="L240" s="1">
        <f t="shared" si="13"/>
        <v>0</v>
      </c>
    </row>
    <row r="241" spans="1:12" ht="25.5" customHeight="1">
      <c r="A241" s="74">
        <v>8</v>
      </c>
      <c r="B241" s="110"/>
      <c r="C241" s="111"/>
      <c r="D241" s="112"/>
      <c r="E241" s="112"/>
      <c r="F241" s="28"/>
      <c r="G241" s="45">
        <v>0</v>
      </c>
      <c r="H241" s="66">
        <v>0</v>
      </c>
      <c r="I241" s="55">
        <f t="shared" si="12"/>
        <v>0</v>
      </c>
      <c r="J241" s="43"/>
      <c r="K241" s="61"/>
      <c r="L241" s="1">
        <f t="shared" si="13"/>
        <v>0</v>
      </c>
    </row>
    <row r="242" spans="1:12" ht="12.75">
      <c r="A242" s="74">
        <v>9</v>
      </c>
      <c r="B242" s="58" t="s">
        <v>32</v>
      </c>
      <c r="C242" s="67"/>
      <c r="D242" s="115"/>
      <c r="E242" s="115"/>
      <c r="F242" s="70"/>
      <c r="G242" s="68"/>
      <c r="H242" s="59"/>
      <c r="I242" s="2">
        <f>SUM(I234:I241)</f>
        <v>0</v>
      </c>
      <c r="J242" s="31"/>
      <c r="K242" s="32"/>
      <c r="L242" s="3">
        <f>SUM(L234:L241)</f>
        <v>0</v>
      </c>
    </row>
    <row r="243" spans="2:12" ht="12.75">
      <c r="B243" s="116" t="s">
        <v>33</v>
      </c>
      <c r="C243" s="117"/>
      <c r="D243" s="118"/>
      <c r="E243" s="118"/>
      <c r="F243" s="72"/>
      <c r="G243" s="69"/>
      <c r="H243" s="99">
        <v>0</v>
      </c>
      <c r="I243" s="56">
        <f>SUM(L243+L242)</f>
        <v>0</v>
      </c>
      <c r="J243" s="33"/>
      <c r="K243" s="34"/>
      <c r="L243" s="49">
        <f>ROUND(-L242*H243,2)</f>
        <v>0</v>
      </c>
    </row>
    <row r="244" spans="2:12" ht="12.75">
      <c r="B244" s="35" t="s">
        <v>40</v>
      </c>
      <c r="C244" s="35"/>
      <c r="D244" s="30"/>
      <c r="E244" s="71"/>
      <c r="F244" s="73" t="s">
        <v>41</v>
      </c>
      <c r="H244" s="113" t="s">
        <v>20</v>
      </c>
      <c r="I244" s="114"/>
      <c r="J244" s="37">
        <v>0</v>
      </c>
      <c r="K244" s="38">
        <v>0</v>
      </c>
      <c r="L244" s="5">
        <f>ROUND(K244++I243*J244,2)</f>
        <v>0</v>
      </c>
    </row>
    <row r="245" spans="2:12" ht="12.75">
      <c r="B245" s="57" t="s">
        <v>11</v>
      </c>
      <c r="C245" s="54"/>
      <c r="D245" s="29"/>
      <c r="E245" s="36"/>
      <c r="F245" s="16"/>
      <c r="G245" s="36"/>
      <c r="H245" s="16"/>
      <c r="I245" s="39"/>
      <c r="J245" s="36"/>
      <c r="K245" s="36"/>
      <c r="L245" s="2">
        <f>L242+L243+L244</f>
        <v>0</v>
      </c>
    </row>
    <row r="246" spans="2:12" ht="25.5">
      <c r="B246" s="53" t="s">
        <v>37</v>
      </c>
      <c r="C246" s="52" t="s">
        <v>21</v>
      </c>
      <c r="D246" s="36"/>
      <c r="E246" s="36"/>
      <c r="F246" s="36"/>
      <c r="G246" s="36"/>
      <c r="H246" s="36"/>
      <c r="I246" s="36"/>
      <c r="J246" s="36"/>
      <c r="K246" s="36"/>
      <c r="L246" s="4">
        <f>+L232-L245</f>
        <v>0</v>
      </c>
    </row>
    <row r="247" spans="2:12" ht="12.75">
      <c r="B247" s="62"/>
      <c r="C247" s="63"/>
      <c r="D247" s="12"/>
      <c r="E247" s="12"/>
      <c r="F247" s="12"/>
      <c r="G247" s="12"/>
      <c r="H247" s="12"/>
      <c r="I247" s="12"/>
      <c r="J247" s="12"/>
      <c r="K247" s="12"/>
      <c r="L247" s="64"/>
    </row>
    <row r="248" ht="12.75">
      <c r="B248" s="107" t="s">
        <v>47</v>
      </c>
    </row>
    <row r="249" ht="12.75">
      <c r="B249" s="107" t="s">
        <v>48</v>
      </c>
    </row>
    <row r="250" spans="2:3" ht="12.75">
      <c r="B250" s="6" t="s">
        <v>30</v>
      </c>
      <c r="C250" s="13"/>
    </row>
    <row r="251" spans="2:12" ht="12.75">
      <c r="B251" s="6" t="s">
        <v>31</v>
      </c>
      <c r="C251" s="13"/>
      <c r="J251" s="50"/>
      <c r="K251" s="50"/>
      <c r="L251" s="51"/>
    </row>
    <row r="252" spans="2:12" ht="12.75">
      <c r="B252" s="13" t="s">
        <v>38</v>
      </c>
      <c r="J252" s="12"/>
      <c r="K252" s="12"/>
      <c r="L252" s="12"/>
    </row>
    <row r="253" spans="2:12" ht="12.75">
      <c r="B253" s="40" t="s">
        <v>22</v>
      </c>
      <c r="D253" s="17"/>
      <c r="E253" s="17"/>
      <c r="F253" s="17"/>
      <c r="G253" s="17"/>
      <c r="H253" s="17"/>
      <c r="I253" s="19" t="s">
        <v>23</v>
      </c>
      <c r="J253" s="17"/>
      <c r="K253" s="17"/>
      <c r="L253" s="17"/>
    </row>
    <row r="254" spans="2:12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2:12" ht="12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2:12" ht="12.75">
      <c r="B256" s="109"/>
      <c r="C256" s="46"/>
      <c r="D256" s="46"/>
      <c r="E256" s="46"/>
      <c r="F256" s="46"/>
      <c r="G256" s="46"/>
      <c r="H256" s="46"/>
      <c r="I256" s="46"/>
      <c r="J256" s="109"/>
      <c r="K256" s="109"/>
      <c r="L256" s="109"/>
    </row>
    <row r="257" spans="2:12" ht="15.75">
      <c r="B257" s="108" t="s">
        <v>49</v>
      </c>
      <c r="C257" s="85"/>
      <c r="D257" s="119" t="s">
        <v>45</v>
      </c>
      <c r="E257" s="120"/>
      <c r="F257" s="120"/>
      <c r="G257" s="120"/>
      <c r="H257" s="120"/>
      <c r="I257" s="121"/>
      <c r="J257" s="12"/>
      <c r="K257" s="12"/>
      <c r="L257" s="12"/>
    </row>
    <row r="258" spans="2:12" ht="12.75">
      <c r="B258" s="22" t="s">
        <v>12</v>
      </c>
      <c r="C258" s="10"/>
      <c r="D258" s="10"/>
      <c r="E258" s="10"/>
      <c r="F258" s="12"/>
      <c r="G258" s="12"/>
      <c r="H258" s="12"/>
      <c r="I258" s="22" t="s">
        <v>13</v>
      </c>
      <c r="J258" s="23"/>
      <c r="K258" s="24"/>
      <c r="L258" s="10"/>
    </row>
    <row r="259" ht="12.75">
      <c r="D259" s="12"/>
    </row>
    <row r="260" spans="2:12" ht="12.75">
      <c r="B260" s="22" t="s">
        <v>14</v>
      </c>
      <c r="C260" s="10"/>
      <c r="D260" s="10"/>
      <c r="E260" s="10"/>
      <c r="F260" s="12"/>
      <c r="G260" s="12"/>
      <c r="H260" s="12"/>
      <c r="I260" s="9" t="s">
        <v>15</v>
      </c>
      <c r="J260" s="16"/>
      <c r="K260" s="10"/>
      <c r="L260" s="10"/>
    </row>
    <row r="261" spans="2:5" ht="12.75">
      <c r="B261" s="10"/>
      <c r="C261" s="10"/>
      <c r="D261" s="46"/>
      <c r="E261" s="46"/>
    </row>
    <row r="262" spans="4:12" ht="12.75">
      <c r="D262" s="11"/>
      <c r="E262" s="11"/>
      <c r="F262" s="12"/>
      <c r="G262" s="12"/>
      <c r="H262" s="12"/>
      <c r="I262" s="18"/>
      <c r="J262" s="12"/>
      <c r="K262" s="11"/>
      <c r="L262" s="11"/>
    </row>
    <row r="263" spans="2:12" ht="12.75">
      <c r="B263" s="92" t="s">
        <v>39</v>
      </c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 ht="12.75">
      <c r="B264" s="94"/>
      <c r="C264" s="95"/>
      <c r="D264" s="95"/>
      <c r="E264" s="95"/>
      <c r="F264" s="95"/>
      <c r="G264" s="95"/>
      <c r="H264" s="95"/>
      <c r="I264" s="94" t="s">
        <v>37</v>
      </c>
      <c r="J264" s="95"/>
      <c r="K264" s="95"/>
      <c r="L264" s="81">
        <f>L246</f>
        <v>0</v>
      </c>
    </row>
    <row r="265" spans="1:12" ht="38.25">
      <c r="A265" s="25"/>
      <c r="B265" s="122" t="s">
        <v>6</v>
      </c>
      <c r="C265" s="123"/>
      <c r="D265" s="124" t="s">
        <v>7</v>
      </c>
      <c r="E265" s="123"/>
      <c r="F265" s="26" t="s">
        <v>8</v>
      </c>
      <c r="G265" s="26" t="s">
        <v>9</v>
      </c>
      <c r="H265" s="41" t="s">
        <v>34</v>
      </c>
      <c r="I265" s="27" t="s">
        <v>3</v>
      </c>
      <c r="J265" s="27" t="s">
        <v>1</v>
      </c>
      <c r="K265" s="27" t="s">
        <v>0</v>
      </c>
      <c r="L265" s="26" t="s">
        <v>10</v>
      </c>
    </row>
    <row r="266" spans="1:12" ht="24.75" customHeight="1">
      <c r="A266" s="74">
        <v>1</v>
      </c>
      <c r="B266" s="110"/>
      <c r="C266" s="111"/>
      <c r="D266" s="112"/>
      <c r="E266" s="112"/>
      <c r="F266" s="28"/>
      <c r="G266" s="45">
        <v>0</v>
      </c>
      <c r="H266" s="65">
        <v>0</v>
      </c>
      <c r="I266" s="55">
        <f aca="true" t="shared" si="14" ref="I266:I273">(+F266*G266)*(1-H266)</f>
        <v>0</v>
      </c>
      <c r="L266" s="1">
        <f aca="true" t="shared" si="15" ref="L266:L273">SUM(I266)</f>
        <v>0</v>
      </c>
    </row>
    <row r="267" spans="1:12" ht="24" customHeight="1">
      <c r="A267" s="74">
        <v>2</v>
      </c>
      <c r="B267" s="110"/>
      <c r="C267" s="111"/>
      <c r="D267" s="112"/>
      <c r="E267" s="112"/>
      <c r="F267" s="28"/>
      <c r="G267" s="45">
        <v>0</v>
      </c>
      <c r="H267" s="66">
        <v>0</v>
      </c>
      <c r="I267" s="55">
        <f t="shared" si="14"/>
        <v>0</v>
      </c>
      <c r="J267" s="60"/>
      <c r="K267" s="42"/>
      <c r="L267" s="1">
        <f t="shared" si="15"/>
        <v>0</v>
      </c>
    </row>
    <row r="268" spans="1:12" ht="25.5" customHeight="1">
      <c r="A268" s="74">
        <v>3</v>
      </c>
      <c r="B268" s="110"/>
      <c r="C268" s="111"/>
      <c r="D268" s="112"/>
      <c r="E268" s="112"/>
      <c r="F268" s="28"/>
      <c r="G268" s="45">
        <v>0</v>
      </c>
      <c r="H268" s="66">
        <v>0</v>
      </c>
      <c r="I268" s="55">
        <f t="shared" si="14"/>
        <v>0</v>
      </c>
      <c r="J268" s="43"/>
      <c r="K268" s="61"/>
      <c r="L268" s="1">
        <f t="shared" si="15"/>
        <v>0</v>
      </c>
    </row>
    <row r="269" spans="1:12" ht="24" customHeight="1">
      <c r="A269" s="74">
        <v>4</v>
      </c>
      <c r="B269" s="110"/>
      <c r="C269" s="111"/>
      <c r="D269" s="112"/>
      <c r="E269" s="112"/>
      <c r="F269" s="28"/>
      <c r="G269" s="45">
        <v>0</v>
      </c>
      <c r="H269" s="66">
        <v>0</v>
      </c>
      <c r="I269" s="55">
        <f t="shared" si="14"/>
        <v>0</v>
      </c>
      <c r="J269" s="43"/>
      <c r="K269" s="61"/>
      <c r="L269" s="1">
        <f t="shared" si="15"/>
        <v>0</v>
      </c>
    </row>
    <row r="270" spans="1:12" ht="25.5" customHeight="1">
      <c r="A270" s="74">
        <v>5</v>
      </c>
      <c r="B270" s="110"/>
      <c r="C270" s="111"/>
      <c r="D270" s="112"/>
      <c r="E270" s="112"/>
      <c r="F270" s="28"/>
      <c r="G270" s="45">
        <v>0</v>
      </c>
      <c r="H270" s="66">
        <v>0</v>
      </c>
      <c r="I270" s="55">
        <f t="shared" si="14"/>
        <v>0</v>
      </c>
      <c r="J270" s="43"/>
      <c r="K270" s="61"/>
      <c r="L270" s="1">
        <f t="shared" si="15"/>
        <v>0</v>
      </c>
    </row>
    <row r="271" spans="1:12" ht="25.5" customHeight="1">
      <c r="A271" s="74">
        <v>6</v>
      </c>
      <c r="B271" s="110"/>
      <c r="C271" s="111"/>
      <c r="D271" s="112"/>
      <c r="E271" s="112"/>
      <c r="F271" s="28"/>
      <c r="G271" s="45">
        <v>0</v>
      </c>
      <c r="H271" s="66">
        <v>0</v>
      </c>
      <c r="I271" s="55">
        <f t="shared" si="14"/>
        <v>0</v>
      </c>
      <c r="J271" s="43"/>
      <c r="K271" s="61"/>
      <c r="L271" s="1">
        <f t="shared" si="15"/>
        <v>0</v>
      </c>
    </row>
    <row r="272" spans="1:12" ht="24" customHeight="1">
      <c r="A272" s="74">
        <v>7</v>
      </c>
      <c r="B272" s="110"/>
      <c r="C272" s="111"/>
      <c r="D272" s="112"/>
      <c r="E272" s="112"/>
      <c r="F272" s="28"/>
      <c r="G272" s="45">
        <v>0</v>
      </c>
      <c r="H272" s="66">
        <v>0</v>
      </c>
      <c r="I272" s="55">
        <f t="shared" si="14"/>
        <v>0</v>
      </c>
      <c r="J272" s="43"/>
      <c r="K272" s="61"/>
      <c r="L272" s="1">
        <f t="shared" si="15"/>
        <v>0</v>
      </c>
    </row>
    <row r="273" spans="1:12" ht="24" customHeight="1">
      <c r="A273" s="74">
        <v>8</v>
      </c>
      <c r="B273" s="110"/>
      <c r="C273" s="111"/>
      <c r="D273" s="112"/>
      <c r="E273" s="112"/>
      <c r="F273" s="28"/>
      <c r="G273" s="45">
        <v>0</v>
      </c>
      <c r="H273" s="66">
        <v>0</v>
      </c>
      <c r="I273" s="55">
        <f t="shared" si="14"/>
        <v>0</v>
      </c>
      <c r="J273" s="43"/>
      <c r="K273" s="61"/>
      <c r="L273" s="1">
        <f t="shared" si="15"/>
        <v>0</v>
      </c>
    </row>
    <row r="274" spans="1:12" ht="12.75">
      <c r="A274" s="74">
        <v>9</v>
      </c>
      <c r="B274" s="58" t="s">
        <v>32</v>
      </c>
      <c r="C274" s="67"/>
      <c r="D274" s="115"/>
      <c r="E274" s="115"/>
      <c r="F274" s="70"/>
      <c r="G274" s="68"/>
      <c r="H274" s="59"/>
      <c r="I274" s="2">
        <f>SUM(I266:I273)</f>
        <v>0</v>
      </c>
      <c r="J274" s="31"/>
      <c r="K274" s="32"/>
      <c r="L274" s="3">
        <f>SUM(L266:L273)</f>
        <v>0</v>
      </c>
    </row>
    <row r="275" spans="2:12" ht="12.75">
      <c r="B275" s="116" t="s">
        <v>33</v>
      </c>
      <c r="C275" s="117"/>
      <c r="D275" s="118"/>
      <c r="E275" s="118"/>
      <c r="F275" s="72"/>
      <c r="G275" s="69"/>
      <c r="H275" s="99">
        <v>0</v>
      </c>
      <c r="I275" s="56">
        <f>SUM(L275+L274)</f>
        <v>0</v>
      </c>
      <c r="J275" s="33"/>
      <c r="K275" s="34"/>
      <c r="L275" s="49">
        <f>ROUND(-L274*H275,2)</f>
        <v>0</v>
      </c>
    </row>
    <row r="276" spans="2:12" ht="12.75">
      <c r="B276" s="35" t="s">
        <v>40</v>
      </c>
      <c r="C276" s="35"/>
      <c r="D276" s="30"/>
      <c r="E276" s="71"/>
      <c r="F276" s="73" t="s">
        <v>41</v>
      </c>
      <c r="H276" s="113" t="s">
        <v>20</v>
      </c>
      <c r="I276" s="114"/>
      <c r="J276" s="37">
        <v>0</v>
      </c>
      <c r="K276" s="38">
        <v>0</v>
      </c>
      <c r="L276" s="5">
        <f>ROUND(K276++I275*J276,2)</f>
        <v>0</v>
      </c>
    </row>
    <row r="277" spans="2:12" ht="12.75">
      <c r="B277" s="57" t="s">
        <v>11</v>
      </c>
      <c r="C277" s="54"/>
      <c r="D277" s="29"/>
      <c r="E277" s="36"/>
      <c r="F277" s="16"/>
      <c r="G277" s="36"/>
      <c r="H277" s="16"/>
      <c r="I277" s="39"/>
      <c r="J277" s="36"/>
      <c r="K277" s="36"/>
      <c r="L277" s="2">
        <f>L274+L275+L276</f>
        <v>0</v>
      </c>
    </row>
    <row r="278" spans="2:12" ht="25.5">
      <c r="B278" s="53" t="s">
        <v>37</v>
      </c>
      <c r="C278" s="52" t="s">
        <v>21</v>
      </c>
      <c r="D278" s="36"/>
      <c r="E278" s="36"/>
      <c r="F278" s="36"/>
      <c r="G278" s="36"/>
      <c r="H278" s="36"/>
      <c r="I278" s="36"/>
      <c r="J278" s="36"/>
      <c r="K278" s="36"/>
      <c r="L278" s="4">
        <f>+L264-L277</f>
        <v>0</v>
      </c>
    </row>
    <row r="279" spans="2:12" ht="12.75">
      <c r="B279" s="62"/>
      <c r="C279" s="63"/>
      <c r="D279" s="12"/>
      <c r="E279" s="12"/>
      <c r="F279" s="12"/>
      <c r="G279" s="12"/>
      <c r="H279" s="12"/>
      <c r="I279" s="12"/>
      <c r="J279" s="12"/>
      <c r="K279" s="12"/>
      <c r="L279" s="64"/>
    </row>
    <row r="280" ht="12.75">
      <c r="B280" s="107" t="s">
        <v>47</v>
      </c>
    </row>
    <row r="281" ht="12.75">
      <c r="B281" s="107" t="s">
        <v>48</v>
      </c>
    </row>
    <row r="282" spans="2:3" ht="12.75">
      <c r="B282" s="6" t="s">
        <v>30</v>
      </c>
      <c r="C282" s="13"/>
    </row>
    <row r="283" spans="2:12" ht="12.75">
      <c r="B283" s="6" t="s">
        <v>31</v>
      </c>
      <c r="C283" s="13"/>
      <c r="J283" s="50"/>
      <c r="K283" s="50"/>
      <c r="L283" s="51"/>
    </row>
    <row r="284" spans="2:12" ht="12.75">
      <c r="B284" s="13" t="s">
        <v>38</v>
      </c>
      <c r="J284" s="12"/>
      <c r="K284" s="12"/>
      <c r="L284" s="12"/>
    </row>
    <row r="285" spans="2:12" ht="12.75">
      <c r="B285" s="40" t="s">
        <v>22</v>
      </c>
      <c r="D285" s="17"/>
      <c r="E285" s="17"/>
      <c r="F285" s="17"/>
      <c r="G285" s="17"/>
      <c r="H285" s="17"/>
      <c r="I285" s="19" t="s">
        <v>23</v>
      </c>
      <c r="J285" s="17"/>
      <c r="K285" s="17"/>
      <c r="L285" s="17"/>
    </row>
    <row r="286" spans="2:12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2:12" ht="12.75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5.75">
      <c r="B288" s="108" t="s">
        <v>49</v>
      </c>
      <c r="C288" s="85"/>
      <c r="D288" s="119" t="s">
        <v>45</v>
      </c>
      <c r="E288" s="120"/>
      <c r="F288" s="120"/>
      <c r="G288" s="120"/>
      <c r="H288" s="120"/>
      <c r="I288" s="121"/>
      <c r="J288" s="12"/>
      <c r="K288" s="12"/>
      <c r="L288" s="12"/>
    </row>
    <row r="289" spans="2:12" ht="12.75">
      <c r="B289" s="22" t="s">
        <v>12</v>
      </c>
      <c r="C289" s="10"/>
      <c r="D289" s="10"/>
      <c r="E289" s="10"/>
      <c r="F289" s="12"/>
      <c r="G289" s="12"/>
      <c r="H289" s="12"/>
      <c r="I289" s="22" t="s">
        <v>13</v>
      </c>
      <c r="J289" s="23"/>
      <c r="K289" s="24"/>
      <c r="L289" s="10"/>
    </row>
    <row r="290" ht="12.75">
      <c r="D290" s="12"/>
    </row>
    <row r="291" spans="2:12" ht="12.75">
      <c r="B291" s="22" t="s">
        <v>14</v>
      </c>
      <c r="C291" s="10"/>
      <c r="D291" s="10"/>
      <c r="E291" s="10"/>
      <c r="F291" s="12"/>
      <c r="G291" s="12"/>
      <c r="H291" s="12"/>
      <c r="I291" s="9" t="s">
        <v>15</v>
      </c>
      <c r="J291" s="16"/>
      <c r="K291" s="10"/>
      <c r="L291" s="10"/>
    </row>
    <row r="292" spans="2:5" ht="12.75">
      <c r="B292" s="10"/>
      <c r="C292" s="10"/>
      <c r="D292" s="46"/>
      <c r="E292" s="46"/>
    </row>
    <row r="293" spans="4:12" ht="12.75">
      <c r="D293" s="11"/>
      <c r="E293" s="11"/>
      <c r="F293" s="12"/>
      <c r="G293" s="12"/>
      <c r="H293" s="12"/>
      <c r="I293" s="18"/>
      <c r="J293" s="12"/>
      <c r="K293" s="11"/>
      <c r="L293" s="11"/>
    </row>
    <row r="294" spans="2:12" ht="12.75">
      <c r="B294" s="92" t="s">
        <v>39</v>
      </c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 ht="12.75">
      <c r="B295" s="94"/>
      <c r="C295" s="95"/>
      <c r="D295" s="95"/>
      <c r="E295" s="95"/>
      <c r="F295" s="95"/>
      <c r="G295" s="95"/>
      <c r="H295" s="95"/>
      <c r="I295" s="94" t="s">
        <v>37</v>
      </c>
      <c r="J295" s="95"/>
      <c r="K295" s="95"/>
      <c r="L295" s="81">
        <f>L278</f>
        <v>0</v>
      </c>
    </row>
    <row r="296" spans="1:12" ht="38.25">
      <c r="A296" s="25"/>
      <c r="B296" s="122" t="s">
        <v>6</v>
      </c>
      <c r="C296" s="123"/>
      <c r="D296" s="124" t="s">
        <v>7</v>
      </c>
      <c r="E296" s="123"/>
      <c r="F296" s="26" t="s">
        <v>8</v>
      </c>
      <c r="G296" s="26" t="s">
        <v>9</v>
      </c>
      <c r="H296" s="41" t="s">
        <v>34</v>
      </c>
      <c r="I296" s="27" t="s">
        <v>3</v>
      </c>
      <c r="J296" s="27" t="s">
        <v>1</v>
      </c>
      <c r="K296" s="27" t="s">
        <v>0</v>
      </c>
      <c r="L296" s="26" t="s">
        <v>10</v>
      </c>
    </row>
    <row r="297" spans="1:12" ht="23.25" customHeight="1">
      <c r="A297" s="74">
        <v>1</v>
      </c>
      <c r="B297" s="110"/>
      <c r="C297" s="111"/>
      <c r="D297" s="112"/>
      <c r="E297" s="112"/>
      <c r="F297" s="28"/>
      <c r="G297" s="45">
        <v>0</v>
      </c>
      <c r="H297" s="65">
        <v>0</v>
      </c>
      <c r="I297" s="55">
        <f aca="true" t="shared" si="16" ref="I297:I304">(+F297*G297)*(1-H297)</f>
        <v>0</v>
      </c>
      <c r="L297" s="1">
        <f aca="true" t="shared" si="17" ref="L297:L304">SUM(I297)</f>
        <v>0</v>
      </c>
    </row>
    <row r="298" spans="1:12" ht="26.25" customHeight="1">
      <c r="A298" s="74">
        <v>2</v>
      </c>
      <c r="B298" s="110"/>
      <c r="C298" s="111"/>
      <c r="D298" s="112"/>
      <c r="E298" s="112"/>
      <c r="F298" s="28"/>
      <c r="G298" s="45">
        <v>0</v>
      </c>
      <c r="H298" s="66">
        <v>0</v>
      </c>
      <c r="I298" s="55">
        <f t="shared" si="16"/>
        <v>0</v>
      </c>
      <c r="J298" s="60"/>
      <c r="K298" s="42"/>
      <c r="L298" s="1">
        <f t="shared" si="17"/>
        <v>0</v>
      </c>
    </row>
    <row r="299" spans="1:12" ht="27" customHeight="1">
      <c r="A299" s="74">
        <v>3</v>
      </c>
      <c r="B299" s="110"/>
      <c r="C299" s="111"/>
      <c r="D299" s="112"/>
      <c r="E299" s="112"/>
      <c r="F299" s="28"/>
      <c r="G299" s="45">
        <v>0</v>
      </c>
      <c r="H299" s="66">
        <v>0</v>
      </c>
      <c r="I299" s="55">
        <f t="shared" si="16"/>
        <v>0</v>
      </c>
      <c r="J299" s="43"/>
      <c r="K299" s="61"/>
      <c r="L299" s="1">
        <f t="shared" si="17"/>
        <v>0</v>
      </c>
    </row>
    <row r="300" spans="1:12" ht="27" customHeight="1">
      <c r="A300" s="74">
        <v>4</v>
      </c>
      <c r="B300" s="110"/>
      <c r="C300" s="111"/>
      <c r="D300" s="112"/>
      <c r="E300" s="112"/>
      <c r="F300" s="28"/>
      <c r="G300" s="45">
        <v>0</v>
      </c>
      <c r="H300" s="66">
        <v>0</v>
      </c>
      <c r="I300" s="55">
        <f t="shared" si="16"/>
        <v>0</v>
      </c>
      <c r="J300" s="43"/>
      <c r="K300" s="61"/>
      <c r="L300" s="1">
        <f t="shared" si="17"/>
        <v>0</v>
      </c>
    </row>
    <row r="301" spans="1:12" ht="26.25" customHeight="1">
      <c r="A301" s="74">
        <v>5</v>
      </c>
      <c r="B301" s="110"/>
      <c r="C301" s="111"/>
      <c r="D301" s="112"/>
      <c r="E301" s="112"/>
      <c r="F301" s="28"/>
      <c r="G301" s="45">
        <v>0</v>
      </c>
      <c r="H301" s="66">
        <v>0</v>
      </c>
      <c r="I301" s="55">
        <f t="shared" si="16"/>
        <v>0</v>
      </c>
      <c r="J301" s="43"/>
      <c r="K301" s="61"/>
      <c r="L301" s="1">
        <f t="shared" si="17"/>
        <v>0</v>
      </c>
    </row>
    <row r="302" spans="1:12" ht="27" customHeight="1">
      <c r="A302" s="74">
        <v>6</v>
      </c>
      <c r="B302" s="110"/>
      <c r="C302" s="111"/>
      <c r="D302" s="112"/>
      <c r="E302" s="112"/>
      <c r="F302" s="28"/>
      <c r="G302" s="45">
        <v>0</v>
      </c>
      <c r="H302" s="66">
        <v>0</v>
      </c>
      <c r="I302" s="55">
        <f t="shared" si="16"/>
        <v>0</v>
      </c>
      <c r="J302" s="43"/>
      <c r="K302" s="61"/>
      <c r="L302" s="1">
        <f t="shared" si="17"/>
        <v>0</v>
      </c>
    </row>
    <row r="303" spans="1:12" ht="25.5" customHeight="1">
      <c r="A303" s="74">
        <v>7</v>
      </c>
      <c r="B303" s="110"/>
      <c r="C303" s="111"/>
      <c r="D303" s="112"/>
      <c r="E303" s="112"/>
      <c r="F303" s="28"/>
      <c r="G303" s="45">
        <v>0</v>
      </c>
      <c r="H303" s="66">
        <v>0</v>
      </c>
      <c r="I303" s="55">
        <f t="shared" si="16"/>
        <v>0</v>
      </c>
      <c r="J303" s="43"/>
      <c r="K303" s="61"/>
      <c r="L303" s="1">
        <f t="shared" si="17"/>
        <v>0</v>
      </c>
    </row>
    <row r="304" spans="1:12" ht="24.75" customHeight="1">
      <c r="A304" s="74">
        <v>8</v>
      </c>
      <c r="B304" s="110"/>
      <c r="C304" s="111"/>
      <c r="D304" s="112"/>
      <c r="E304" s="112"/>
      <c r="F304" s="28"/>
      <c r="G304" s="45">
        <v>0</v>
      </c>
      <c r="H304" s="66">
        <v>0</v>
      </c>
      <c r="I304" s="55">
        <f t="shared" si="16"/>
        <v>0</v>
      </c>
      <c r="J304" s="43"/>
      <c r="K304" s="61"/>
      <c r="L304" s="1">
        <f t="shared" si="17"/>
        <v>0</v>
      </c>
    </row>
    <row r="305" spans="1:12" ht="12.75">
      <c r="A305" s="74">
        <v>9</v>
      </c>
      <c r="B305" s="58" t="s">
        <v>32</v>
      </c>
      <c r="C305" s="67"/>
      <c r="D305" s="115"/>
      <c r="E305" s="115"/>
      <c r="F305" s="70"/>
      <c r="G305" s="68"/>
      <c r="H305" s="59"/>
      <c r="I305" s="2">
        <f>SUM(I297:I304)</f>
        <v>0</v>
      </c>
      <c r="J305" s="31"/>
      <c r="K305" s="32"/>
      <c r="L305" s="3">
        <f>SUM(L297:L304)</f>
        <v>0</v>
      </c>
    </row>
    <row r="306" spans="2:12" ht="12.75">
      <c r="B306" s="116" t="s">
        <v>33</v>
      </c>
      <c r="C306" s="117"/>
      <c r="D306" s="118"/>
      <c r="E306" s="118"/>
      <c r="F306" s="72"/>
      <c r="G306" s="69"/>
      <c r="H306" s="99">
        <v>0</v>
      </c>
      <c r="I306" s="56">
        <f>SUM(L306+L305)</f>
        <v>0</v>
      </c>
      <c r="J306" s="33"/>
      <c r="K306" s="34"/>
      <c r="L306" s="49">
        <f>ROUND(-L305*H306,2)</f>
        <v>0</v>
      </c>
    </row>
    <row r="307" spans="2:12" ht="12.75">
      <c r="B307" s="35" t="s">
        <v>40</v>
      </c>
      <c r="C307" s="35"/>
      <c r="D307" s="30"/>
      <c r="E307" s="71"/>
      <c r="F307" s="73" t="s">
        <v>41</v>
      </c>
      <c r="H307" s="113" t="s">
        <v>20</v>
      </c>
      <c r="I307" s="114"/>
      <c r="J307" s="37">
        <v>0</v>
      </c>
      <c r="K307" s="38">
        <v>0</v>
      </c>
      <c r="L307" s="5">
        <f>ROUND(K307++I306*J307,2)</f>
        <v>0</v>
      </c>
    </row>
    <row r="308" spans="2:12" ht="12.75">
      <c r="B308" s="57" t="s">
        <v>11</v>
      </c>
      <c r="C308" s="54"/>
      <c r="D308" s="29"/>
      <c r="E308" s="36"/>
      <c r="F308" s="16"/>
      <c r="G308" s="36"/>
      <c r="H308" s="16"/>
      <c r="I308" s="39"/>
      <c r="J308" s="36"/>
      <c r="K308" s="36"/>
      <c r="L308" s="2">
        <f>L305+L306+L307</f>
        <v>0</v>
      </c>
    </row>
    <row r="309" spans="2:12" ht="25.5">
      <c r="B309" s="53" t="s">
        <v>37</v>
      </c>
      <c r="C309" s="52" t="s">
        <v>21</v>
      </c>
      <c r="D309" s="36"/>
      <c r="E309" s="36"/>
      <c r="F309" s="36"/>
      <c r="G309" s="36"/>
      <c r="H309" s="36"/>
      <c r="I309" s="36"/>
      <c r="J309" s="36"/>
      <c r="K309" s="36"/>
      <c r="L309" s="4">
        <f>+L295-L308</f>
        <v>0</v>
      </c>
    </row>
    <row r="310" spans="2:12" ht="12.75">
      <c r="B310" s="62"/>
      <c r="C310" s="63"/>
      <c r="D310" s="12"/>
      <c r="E310" s="12"/>
      <c r="F310" s="12"/>
      <c r="G310" s="12"/>
      <c r="H310" s="12"/>
      <c r="I310" s="12"/>
      <c r="J310" s="12"/>
      <c r="K310" s="12"/>
      <c r="L310" s="64"/>
    </row>
    <row r="311" ht="12.75">
      <c r="B311" s="107" t="s">
        <v>47</v>
      </c>
    </row>
    <row r="312" ht="12.75">
      <c r="B312" s="107" t="s">
        <v>48</v>
      </c>
    </row>
    <row r="313" spans="2:3" ht="12.75">
      <c r="B313" s="6" t="s">
        <v>30</v>
      </c>
      <c r="C313" s="13"/>
    </row>
    <row r="314" spans="2:12" ht="12.75">
      <c r="B314" s="6" t="s">
        <v>31</v>
      </c>
      <c r="C314" s="13"/>
      <c r="J314" s="50"/>
      <c r="K314" s="50"/>
      <c r="L314" s="51"/>
    </row>
    <row r="315" spans="2:12" ht="12.75">
      <c r="B315" s="13" t="s">
        <v>38</v>
      </c>
      <c r="J315" s="12"/>
      <c r="K315" s="12"/>
      <c r="L315" s="12"/>
    </row>
    <row r="316" spans="2:12" ht="12.75">
      <c r="B316" s="40" t="s">
        <v>22</v>
      </c>
      <c r="D316" s="17"/>
      <c r="E316" s="17"/>
      <c r="F316" s="17"/>
      <c r="G316" s="17"/>
      <c r="H316" s="17"/>
      <c r="I316" s="19" t="s">
        <v>23</v>
      </c>
      <c r="J316" s="17"/>
      <c r="K316" s="17"/>
      <c r="L316" s="17"/>
    </row>
    <row r="317" spans="2:12" ht="12.75">
      <c r="B317" s="21"/>
      <c r="C317" s="10"/>
      <c r="D317" s="10"/>
      <c r="E317" s="10"/>
      <c r="F317" s="10"/>
      <c r="G317" s="10"/>
      <c r="H317" s="10"/>
      <c r="I317" s="75"/>
      <c r="J317" s="10"/>
      <c r="K317" s="10"/>
      <c r="L317" s="10"/>
    </row>
    <row r="318" spans="2:12" ht="12.75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5.75">
      <c r="B319" s="108" t="s">
        <v>49</v>
      </c>
      <c r="C319" s="86"/>
      <c r="D319" s="137" t="s">
        <v>45</v>
      </c>
      <c r="E319" s="138"/>
      <c r="F319" s="138"/>
      <c r="G319" s="138"/>
      <c r="H319" s="138"/>
      <c r="I319" s="139"/>
      <c r="J319" s="12"/>
      <c r="K319" s="12"/>
      <c r="L319" s="12"/>
    </row>
    <row r="320" spans="2:12" ht="12.75">
      <c r="B320" s="22" t="s">
        <v>12</v>
      </c>
      <c r="C320" s="10"/>
      <c r="D320" s="10"/>
      <c r="E320" s="10"/>
      <c r="F320" s="12"/>
      <c r="G320" s="12"/>
      <c r="H320" s="12"/>
      <c r="I320" s="22" t="s">
        <v>13</v>
      </c>
      <c r="J320" s="23"/>
      <c r="K320" s="24"/>
      <c r="L320" s="10"/>
    </row>
    <row r="321" ht="12.75">
      <c r="D321" s="12"/>
    </row>
    <row r="322" spans="2:12" ht="12.75">
      <c r="B322" s="22" t="s">
        <v>14</v>
      </c>
      <c r="C322" s="10"/>
      <c r="D322" s="10"/>
      <c r="E322" s="10"/>
      <c r="F322" s="12"/>
      <c r="G322" s="12"/>
      <c r="H322" s="12"/>
      <c r="I322" s="9" t="s">
        <v>15</v>
      </c>
      <c r="J322" s="16"/>
      <c r="K322" s="10"/>
      <c r="L322" s="10"/>
    </row>
    <row r="323" spans="2:5" ht="12.75">
      <c r="B323" s="10"/>
      <c r="C323" s="10"/>
      <c r="D323" s="46"/>
      <c r="E323" s="46"/>
    </row>
    <row r="324" spans="4:12" ht="12.75">
      <c r="D324" s="11"/>
      <c r="E324" s="11"/>
      <c r="F324" s="12"/>
      <c r="G324" s="12"/>
      <c r="H324" s="12"/>
      <c r="I324" s="18"/>
      <c r="J324" s="12"/>
      <c r="K324" s="11"/>
      <c r="L324" s="11"/>
    </row>
    <row r="325" spans="2:12" ht="12.75">
      <c r="B325" s="92" t="s">
        <v>39</v>
      </c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 ht="12.75">
      <c r="B326" s="94"/>
      <c r="C326" s="95"/>
      <c r="D326" s="95"/>
      <c r="E326" s="95"/>
      <c r="F326" s="95"/>
      <c r="G326" s="95"/>
      <c r="H326" s="95"/>
      <c r="I326" s="94" t="s">
        <v>37</v>
      </c>
      <c r="J326" s="95"/>
      <c r="K326" s="95"/>
      <c r="L326" s="81">
        <f>L309</f>
        <v>0</v>
      </c>
    </row>
    <row r="327" spans="1:12" ht="38.25">
      <c r="A327" s="25"/>
      <c r="B327" s="122" t="s">
        <v>6</v>
      </c>
      <c r="C327" s="123"/>
      <c r="D327" s="124" t="s">
        <v>7</v>
      </c>
      <c r="E327" s="123"/>
      <c r="F327" s="26" t="s">
        <v>8</v>
      </c>
      <c r="G327" s="26" t="s">
        <v>9</v>
      </c>
      <c r="H327" s="41" t="s">
        <v>34</v>
      </c>
      <c r="I327" s="27" t="s">
        <v>3</v>
      </c>
      <c r="J327" s="27" t="s">
        <v>1</v>
      </c>
      <c r="K327" s="27" t="s">
        <v>0</v>
      </c>
      <c r="L327" s="26" t="s">
        <v>10</v>
      </c>
    </row>
    <row r="328" spans="1:12" ht="25.5" customHeight="1">
      <c r="A328" s="74">
        <v>1</v>
      </c>
      <c r="B328" s="110"/>
      <c r="C328" s="111"/>
      <c r="D328" s="112"/>
      <c r="E328" s="112"/>
      <c r="F328" s="28"/>
      <c r="G328" s="45">
        <v>0</v>
      </c>
      <c r="H328" s="65">
        <v>0</v>
      </c>
      <c r="I328" s="55">
        <f aca="true" t="shared" si="18" ref="I328:I335">(+F328*G328)*(1-H328)</f>
        <v>0</v>
      </c>
      <c r="L328" s="1">
        <f aca="true" t="shared" si="19" ref="L328:L335">SUM(I328)</f>
        <v>0</v>
      </c>
    </row>
    <row r="329" spans="1:12" ht="26.25" customHeight="1">
      <c r="A329" s="74">
        <v>2</v>
      </c>
      <c r="B329" s="110"/>
      <c r="C329" s="111"/>
      <c r="D329" s="112"/>
      <c r="E329" s="112"/>
      <c r="F329" s="28"/>
      <c r="G329" s="45">
        <v>0</v>
      </c>
      <c r="H329" s="66">
        <v>0</v>
      </c>
      <c r="I329" s="55">
        <f t="shared" si="18"/>
        <v>0</v>
      </c>
      <c r="J329" s="60"/>
      <c r="K329" s="42"/>
      <c r="L329" s="1">
        <f t="shared" si="19"/>
        <v>0</v>
      </c>
    </row>
    <row r="330" spans="1:12" ht="23.25" customHeight="1">
      <c r="A330" s="74">
        <v>3</v>
      </c>
      <c r="B330" s="110"/>
      <c r="C330" s="111"/>
      <c r="D330" s="112"/>
      <c r="E330" s="112"/>
      <c r="F330" s="28"/>
      <c r="G330" s="45">
        <v>0</v>
      </c>
      <c r="H330" s="66">
        <v>0</v>
      </c>
      <c r="I330" s="55">
        <f t="shared" si="18"/>
        <v>0</v>
      </c>
      <c r="J330" s="43"/>
      <c r="K330" s="61"/>
      <c r="L330" s="1">
        <f t="shared" si="19"/>
        <v>0</v>
      </c>
    </row>
    <row r="331" spans="1:12" ht="24.75" customHeight="1">
      <c r="A331" s="74">
        <v>4</v>
      </c>
      <c r="B331" s="110"/>
      <c r="C331" s="111"/>
      <c r="D331" s="112"/>
      <c r="E331" s="112"/>
      <c r="F331" s="28"/>
      <c r="G331" s="45">
        <v>0</v>
      </c>
      <c r="H331" s="66">
        <v>0</v>
      </c>
      <c r="I331" s="55">
        <f t="shared" si="18"/>
        <v>0</v>
      </c>
      <c r="J331" s="43"/>
      <c r="K331" s="61"/>
      <c r="L331" s="1">
        <f t="shared" si="19"/>
        <v>0</v>
      </c>
    </row>
    <row r="332" spans="1:12" ht="26.25" customHeight="1">
      <c r="A332" s="74">
        <v>5</v>
      </c>
      <c r="B332" s="110"/>
      <c r="C332" s="111"/>
      <c r="D332" s="112"/>
      <c r="E332" s="112"/>
      <c r="F332" s="28"/>
      <c r="G332" s="45">
        <v>0</v>
      </c>
      <c r="H332" s="66">
        <v>0</v>
      </c>
      <c r="I332" s="55">
        <f t="shared" si="18"/>
        <v>0</v>
      </c>
      <c r="J332" s="43"/>
      <c r="K332" s="61"/>
      <c r="L332" s="1">
        <f t="shared" si="19"/>
        <v>0</v>
      </c>
    </row>
    <row r="333" spans="1:12" ht="24.75" customHeight="1">
      <c r="A333" s="74">
        <v>6</v>
      </c>
      <c r="B333" s="110"/>
      <c r="C333" s="111"/>
      <c r="D333" s="112"/>
      <c r="E333" s="112"/>
      <c r="F333" s="28"/>
      <c r="G333" s="45">
        <v>0</v>
      </c>
      <c r="H333" s="66">
        <v>0</v>
      </c>
      <c r="I333" s="55">
        <f t="shared" si="18"/>
        <v>0</v>
      </c>
      <c r="J333" s="43"/>
      <c r="K333" s="61"/>
      <c r="L333" s="1">
        <f t="shared" si="19"/>
        <v>0</v>
      </c>
    </row>
    <row r="334" spans="1:12" ht="23.25" customHeight="1">
      <c r="A334" s="74">
        <v>7</v>
      </c>
      <c r="B334" s="110"/>
      <c r="C334" s="111"/>
      <c r="D334" s="112"/>
      <c r="E334" s="112"/>
      <c r="F334" s="28"/>
      <c r="G334" s="45">
        <v>0</v>
      </c>
      <c r="H334" s="66">
        <v>0</v>
      </c>
      <c r="I334" s="55">
        <f t="shared" si="18"/>
        <v>0</v>
      </c>
      <c r="J334" s="43"/>
      <c r="K334" s="61"/>
      <c r="L334" s="1">
        <f t="shared" si="19"/>
        <v>0</v>
      </c>
    </row>
    <row r="335" spans="1:12" ht="23.25" customHeight="1">
      <c r="A335" s="74">
        <v>8</v>
      </c>
      <c r="B335" s="110"/>
      <c r="C335" s="111"/>
      <c r="D335" s="112"/>
      <c r="E335" s="112"/>
      <c r="F335" s="28"/>
      <c r="G335" s="45">
        <v>0</v>
      </c>
      <c r="H335" s="66">
        <v>0</v>
      </c>
      <c r="I335" s="55">
        <f t="shared" si="18"/>
        <v>0</v>
      </c>
      <c r="J335" s="43"/>
      <c r="K335" s="61"/>
      <c r="L335" s="1">
        <f t="shared" si="19"/>
        <v>0</v>
      </c>
    </row>
    <row r="336" spans="1:12" ht="12.75">
      <c r="A336" s="74">
        <v>9</v>
      </c>
      <c r="B336" s="78" t="s">
        <v>32</v>
      </c>
      <c r="C336" s="79"/>
      <c r="D336" s="115"/>
      <c r="E336" s="115"/>
      <c r="F336" s="70"/>
      <c r="G336" s="77"/>
      <c r="H336" s="59"/>
      <c r="I336" s="2">
        <f>SUM(I328:I335)</f>
        <v>0</v>
      </c>
      <c r="J336" s="31"/>
      <c r="K336" s="32"/>
      <c r="L336" s="3">
        <f>SUM(L328:L335)</f>
        <v>0</v>
      </c>
    </row>
    <row r="337" spans="2:12" ht="12.75">
      <c r="B337" s="117" t="s">
        <v>33</v>
      </c>
      <c r="C337" s="141"/>
      <c r="D337" s="118"/>
      <c r="E337" s="118"/>
      <c r="F337" s="80"/>
      <c r="G337" s="69"/>
      <c r="H337" s="100">
        <v>0</v>
      </c>
      <c r="I337" s="56">
        <f>SUM(L337+L336)</f>
        <v>0</v>
      </c>
      <c r="J337" s="33"/>
      <c r="K337" s="34"/>
      <c r="L337" s="49">
        <f>ROUND(-L336*H337,2)</f>
        <v>0</v>
      </c>
    </row>
    <row r="338" spans="2:12" ht="12.75">
      <c r="B338" s="35" t="s">
        <v>40</v>
      </c>
      <c r="C338" s="35"/>
      <c r="D338" s="30"/>
      <c r="E338" s="71"/>
      <c r="F338" s="76" t="s">
        <v>41</v>
      </c>
      <c r="H338" s="113" t="s">
        <v>20</v>
      </c>
      <c r="I338" s="114"/>
      <c r="J338" s="37">
        <v>0</v>
      </c>
      <c r="K338" s="38">
        <v>0</v>
      </c>
      <c r="L338" s="5">
        <f>ROUND(K338++I337*J338,2)</f>
        <v>0</v>
      </c>
    </row>
    <row r="339" spans="2:12" ht="12.75">
      <c r="B339" s="57" t="s">
        <v>11</v>
      </c>
      <c r="C339" s="54"/>
      <c r="D339" s="29"/>
      <c r="E339" s="36"/>
      <c r="F339" s="16"/>
      <c r="G339" s="36"/>
      <c r="H339" s="16"/>
      <c r="I339" s="39"/>
      <c r="J339" s="36"/>
      <c r="K339" s="36"/>
      <c r="L339" s="2">
        <f>L336+L337+L338</f>
        <v>0</v>
      </c>
    </row>
    <row r="340" spans="2:12" ht="25.5">
      <c r="B340" s="53" t="s">
        <v>37</v>
      </c>
      <c r="C340" s="52" t="s">
        <v>21</v>
      </c>
      <c r="D340" s="36"/>
      <c r="E340" s="36"/>
      <c r="F340" s="36"/>
      <c r="G340" s="36"/>
      <c r="H340" s="36"/>
      <c r="I340" s="36"/>
      <c r="J340" s="36"/>
      <c r="K340" s="36"/>
      <c r="L340" s="4">
        <f>+L326-L339</f>
        <v>0</v>
      </c>
    </row>
    <row r="341" spans="2:12" ht="12.75">
      <c r="B341" s="62"/>
      <c r="C341" s="63"/>
      <c r="D341" s="12"/>
      <c r="E341" s="12"/>
      <c r="F341" s="12"/>
      <c r="G341" s="12"/>
      <c r="H341" s="12"/>
      <c r="I341" s="12"/>
      <c r="J341" s="12"/>
      <c r="K341" s="12"/>
      <c r="L341" s="64"/>
    </row>
    <row r="342" ht="12.75">
      <c r="B342" s="107" t="s">
        <v>47</v>
      </c>
    </row>
    <row r="343" ht="12.75">
      <c r="B343" s="107" t="s">
        <v>48</v>
      </c>
    </row>
    <row r="344" spans="2:3" ht="12.75">
      <c r="B344" s="6" t="s">
        <v>30</v>
      </c>
      <c r="C344" s="13"/>
    </row>
    <row r="345" spans="2:12" ht="12.75">
      <c r="B345" s="6" t="s">
        <v>31</v>
      </c>
      <c r="C345" s="13"/>
      <c r="J345" s="50"/>
      <c r="K345" s="50"/>
      <c r="L345" s="51"/>
    </row>
    <row r="346" spans="2:12" ht="12.75">
      <c r="B346" s="13" t="s">
        <v>38</v>
      </c>
      <c r="J346" s="12"/>
      <c r="K346" s="12"/>
      <c r="L346" s="12"/>
    </row>
    <row r="347" spans="2:12" ht="12.75">
      <c r="B347" s="40" t="s">
        <v>22</v>
      </c>
      <c r="D347" s="17"/>
      <c r="E347" s="17"/>
      <c r="F347" s="17"/>
      <c r="G347" s="17"/>
      <c r="H347" s="17"/>
      <c r="I347" s="19" t="s">
        <v>23</v>
      </c>
      <c r="J347" s="17"/>
      <c r="K347" s="17"/>
      <c r="L347" s="17"/>
    </row>
    <row r="348" spans="2:12" ht="12.75">
      <c r="B348" s="21"/>
      <c r="C348" s="10"/>
      <c r="D348" s="10"/>
      <c r="E348" s="10"/>
      <c r="F348" s="10"/>
      <c r="G348" s="10"/>
      <c r="H348" s="10"/>
      <c r="I348" s="75"/>
      <c r="J348" s="10"/>
      <c r="K348" s="10"/>
      <c r="L348" s="10"/>
    </row>
    <row r="349" spans="2:12" ht="12.75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2:12" ht="15.75">
      <c r="B350" s="108" t="s">
        <v>49</v>
      </c>
      <c r="C350" s="85"/>
      <c r="D350" s="119" t="s">
        <v>45</v>
      </c>
      <c r="E350" s="120"/>
      <c r="F350" s="120"/>
      <c r="G350" s="120"/>
      <c r="H350" s="120"/>
      <c r="I350" s="121"/>
      <c r="J350" s="12"/>
      <c r="K350" s="12"/>
      <c r="L350" s="12"/>
    </row>
    <row r="351" spans="2:12" ht="12.75">
      <c r="B351" s="22" t="s">
        <v>12</v>
      </c>
      <c r="C351" s="10"/>
      <c r="D351" s="10"/>
      <c r="E351" s="10"/>
      <c r="F351" s="12"/>
      <c r="G351" s="12"/>
      <c r="H351" s="12"/>
      <c r="I351" s="22" t="s">
        <v>13</v>
      </c>
      <c r="J351" s="23"/>
      <c r="K351" s="24"/>
      <c r="L351" s="10"/>
    </row>
    <row r="352" ht="12.75">
      <c r="D352" s="12"/>
    </row>
    <row r="353" spans="2:12" ht="12.75">
      <c r="B353" s="22" t="s">
        <v>14</v>
      </c>
      <c r="C353" s="10"/>
      <c r="D353" s="10"/>
      <c r="E353" s="10"/>
      <c r="F353" s="12"/>
      <c r="G353" s="12"/>
      <c r="H353" s="12"/>
      <c r="I353" s="9" t="s">
        <v>15</v>
      </c>
      <c r="J353" s="16"/>
      <c r="K353" s="10"/>
      <c r="L353" s="10"/>
    </row>
    <row r="354" spans="2:5" ht="12.75">
      <c r="B354" s="10"/>
      <c r="C354" s="10"/>
      <c r="D354" s="46"/>
      <c r="E354" s="46"/>
    </row>
    <row r="355" spans="4:12" ht="12.75">
      <c r="D355" s="11"/>
      <c r="E355" s="11"/>
      <c r="F355" s="12"/>
      <c r="G355" s="12"/>
      <c r="H355" s="12"/>
      <c r="I355" s="18"/>
      <c r="J355" s="12"/>
      <c r="K355" s="11"/>
      <c r="L355" s="11"/>
    </row>
    <row r="356" spans="2:12" ht="12.75">
      <c r="B356" s="92" t="s">
        <v>39</v>
      </c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 ht="12.75">
      <c r="B357" s="94"/>
      <c r="C357" s="95"/>
      <c r="D357" s="95"/>
      <c r="E357" s="95"/>
      <c r="F357" s="95"/>
      <c r="G357" s="95"/>
      <c r="H357" s="95"/>
      <c r="I357" s="94" t="s">
        <v>37</v>
      </c>
      <c r="J357" s="95"/>
      <c r="K357" s="95"/>
      <c r="L357" s="81">
        <f>L340</f>
        <v>0</v>
      </c>
    </row>
    <row r="358" spans="1:12" ht="38.25">
      <c r="A358" s="25"/>
      <c r="B358" s="122" t="s">
        <v>6</v>
      </c>
      <c r="C358" s="123"/>
      <c r="D358" s="124" t="s">
        <v>7</v>
      </c>
      <c r="E358" s="123"/>
      <c r="F358" s="26" t="s">
        <v>8</v>
      </c>
      <c r="G358" s="26" t="s">
        <v>9</v>
      </c>
      <c r="H358" s="41" t="s">
        <v>34</v>
      </c>
      <c r="I358" s="27" t="s">
        <v>3</v>
      </c>
      <c r="J358" s="27" t="s">
        <v>1</v>
      </c>
      <c r="K358" s="27" t="s">
        <v>0</v>
      </c>
      <c r="L358" s="26" t="s">
        <v>10</v>
      </c>
    </row>
    <row r="359" spans="1:12" ht="24.75" customHeight="1">
      <c r="A359" s="74">
        <v>1</v>
      </c>
      <c r="B359" s="110"/>
      <c r="C359" s="111"/>
      <c r="D359" s="112"/>
      <c r="E359" s="112"/>
      <c r="F359" s="28"/>
      <c r="G359" s="45">
        <v>0</v>
      </c>
      <c r="H359" s="65">
        <v>0</v>
      </c>
      <c r="I359" s="55">
        <f aca="true" t="shared" si="20" ref="I359:I366">(+F359*G359)*(1-H359)</f>
        <v>0</v>
      </c>
      <c r="L359" s="1">
        <f aca="true" t="shared" si="21" ref="L359:L366">SUM(I359)</f>
        <v>0</v>
      </c>
    </row>
    <row r="360" spans="1:12" ht="25.5" customHeight="1">
      <c r="A360" s="74">
        <v>2</v>
      </c>
      <c r="B360" s="110"/>
      <c r="C360" s="111"/>
      <c r="D360" s="112"/>
      <c r="E360" s="112"/>
      <c r="F360" s="28"/>
      <c r="G360" s="45">
        <v>0</v>
      </c>
      <c r="H360" s="66">
        <v>0</v>
      </c>
      <c r="I360" s="55">
        <f t="shared" si="20"/>
        <v>0</v>
      </c>
      <c r="J360" s="60"/>
      <c r="K360" s="42"/>
      <c r="L360" s="1">
        <f t="shared" si="21"/>
        <v>0</v>
      </c>
    </row>
    <row r="361" spans="1:12" ht="26.25" customHeight="1">
      <c r="A361" s="74">
        <v>3</v>
      </c>
      <c r="B361" s="110"/>
      <c r="C361" s="111"/>
      <c r="D361" s="112"/>
      <c r="E361" s="112"/>
      <c r="F361" s="28"/>
      <c r="G361" s="45">
        <v>0</v>
      </c>
      <c r="H361" s="66">
        <v>0</v>
      </c>
      <c r="I361" s="55">
        <f t="shared" si="20"/>
        <v>0</v>
      </c>
      <c r="J361" s="43"/>
      <c r="K361" s="61"/>
      <c r="L361" s="1">
        <f t="shared" si="21"/>
        <v>0</v>
      </c>
    </row>
    <row r="362" spans="1:12" ht="24" customHeight="1">
      <c r="A362" s="74">
        <v>4</v>
      </c>
      <c r="B362" s="110"/>
      <c r="C362" s="111"/>
      <c r="D362" s="112"/>
      <c r="E362" s="112"/>
      <c r="F362" s="28"/>
      <c r="G362" s="45">
        <v>0</v>
      </c>
      <c r="H362" s="66">
        <v>0</v>
      </c>
      <c r="I362" s="55">
        <f t="shared" si="20"/>
        <v>0</v>
      </c>
      <c r="J362" s="43"/>
      <c r="K362" s="61"/>
      <c r="L362" s="1">
        <f t="shared" si="21"/>
        <v>0</v>
      </c>
    </row>
    <row r="363" spans="1:12" ht="23.25" customHeight="1">
      <c r="A363" s="74">
        <v>5</v>
      </c>
      <c r="B363" s="110"/>
      <c r="C363" s="111"/>
      <c r="D363" s="112"/>
      <c r="E363" s="112"/>
      <c r="F363" s="28"/>
      <c r="G363" s="45">
        <v>0</v>
      </c>
      <c r="H363" s="66">
        <v>0</v>
      </c>
      <c r="I363" s="55">
        <f t="shared" si="20"/>
        <v>0</v>
      </c>
      <c r="J363" s="43"/>
      <c r="K363" s="61"/>
      <c r="L363" s="1">
        <f t="shared" si="21"/>
        <v>0</v>
      </c>
    </row>
    <row r="364" spans="1:12" ht="24.75" customHeight="1">
      <c r="A364" s="74">
        <v>6</v>
      </c>
      <c r="B364" s="110"/>
      <c r="C364" s="111"/>
      <c r="D364" s="112"/>
      <c r="E364" s="112"/>
      <c r="F364" s="28"/>
      <c r="G364" s="45">
        <v>0</v>
      </c>
      <c r="H364" s="66">
        <v>0</v>
      </c>
      <c r="I364" s="55">
        <f t="shared" si="20"/>
        <v>0</v>
      </c>
      <c r="J364" s="43"/>
      <c r="K364" s="61"/>
      <c r="L364" s="1">
        <f t="shared" si="21"/>
        <v>0</v>
      </c>
    </row>
    <row r="365" spans="1:12" ht="24" customHeight="1">
      <c r="A365" s="74">
        <v>7</v>
      </c>
      <c r="B365" s="110"/>
      <c r="C365" s="111"/>
      <c r="D365" s="112"/>
      <c r="E365" s="112"/>
      <c r="F365" s="28"/>
      <c r="G365" s="45">
        <v>0</v>
      </c>
      <c r="H365" s="66">
        <v>0</v>
      </c>
      <c r="I365" s="55">
        <f t="shared" si="20"/>
        <v>0</v>
      </c>
      <c r="J365" s="43"/>
      <c r="K365" s="61"/>
      <c r="L365" s="1">
        <f t="shared" si="21"/>
        <v>0</v>
      </c>
    </row>
    <row r="366" spans="1:12" ht="24" customHeight="1">
      <c r="A366" s="74">
        <v>8</v>
      </c>
      <c r="B366" s="110"/>
      <c r="C366" s="111"/>
      <c r="D366" s="112"/>
      <c r="E366" s="112"/>
      <c r="F366" s="28"/>
      <c r="G366" s="45">
        <v>0</v>
      </c>
      <c r="H366" s="66">
        <v>0</v>
      </c>
      <c r="I366" s="55">
        <f t="shared" si="20"/>
        <v>0</v>
      </c>
      <c r="J366" s="43"/>
      <c r="K366" s="61"/>
      <c r="L366" s="1">
        <f t="shared" si="21"/>
        <v>0</v>
      </c>
    </row>
    <row r="367" spans="1:12" ht="12.75">
      <c r="A367" s="74">
        <v>9</v>
      </c>
      <c r="B367" s="58" t="s">
        <v>32</v>
      </c>
      <c r="C367" s="67"/>
      <c r="D367" s="115"/>
      <c r="E367" s="115"/>
      <c r="F367" s="70"/>
      <c r="G367" s="68"/>
      <c r="H367" s="59"/>
      <c r="I367" s="2">
        <f>SUM(I359:I366)</f>
        <v>0</v>
      </c>
      <c r="J367" s="31"/>
      <c r="K367" s="32"/>
      <c r="L367" s="3">
        <f>SUM(L359:L366)</f>
        <v>0</v>
      </c>
    </row>
    <row r="368" spans="2:12" ht="12.75">
      <c r="B368" s="116" t="s">
        <v>33</v>
      </c>
      <c r="C368" s="117"/>
      <c r="D368" s="118"/>
      <c r="E368" s="118"/>
      <c r="F368" s="72"/>
      <c r="G368" s="69"/>
      <c r="H368" s="99">
        <v>0</v>
      </c>
      <c r="I368" s="56">
        <f>SUM(L368+L367)</f>
        <v>0</v>
      </c>
      <c r="J368" s="33"/>
      <c r="K368" s="34"/>
      <c r="L368" s="49">
        <f>ROUND(-L367*H368,2)</f>
        <v>0</v>
      </c>
    </row>
    <row r="369" spans="2:12" ht="12.75">
      <c r="B369" s="35" t="s">
        <v>40</v>
      </c>
      <c r="C369" s="35"/>
      <c r="D369" s="30"/>
      <c r="E369" s="71"/>
      <c r="F369" s="73" t="s">
        <v>41</v>
      </c>
      <c r="H369" s="113" t="s">
        <v>20</v>
      </c>
      <c r="I369" s="114"/>
      <c r="J369" s="37">
        <v>0</v>
      </c>
      <c r="K369" s="38">
        <v>0</v>
      </c>
      <c r="L369" s="5">
        <f>ROUND(K369++I368*J369,2)</f>
        <v>0</v>
      </c>
    </row>
    <row r="370" spans="2:12" ht="12.75">
      <c r="B370" s="57" t="s">
        <v>11</v>
      </c>
      <c r="C370" s="54"/>
      <c r="D370" s="29"/>
      <c r="E370" s="36"/>
      <c r="F370" s="16"/>
      <c r="G370" s="36"/>
      <c r="H370" s="16"/>
      <c r="I370" s="39"/>
      <c r="J370" s="36"/>
      <c r="K370" s="36"/>
      <c r="L370" s="2">
        <f>L367+L368+L369</f>
        <v>0</v>
      </c>
    </row>
    <row r="371" spans="2:12" ht="25.5">
      <c r="B371" s="53" t="s">
        <v>37</v>
      </c>
      <c r="C371" s="52" t="s">
        <v>21</v>
      </c>
      <c r="D371" s="36"/>
      <c r="E371" s="36"/>
      <c r="F371" s="36"/>
      <c r="G371" s="36"/>
      <c r="H371" s="36"/>
      <c r="I371" s="36"/>
      <c r="J371" s="36"/>
      <c r="K371" s="36"/>
      <c r="L371" s="4">
        <f>+L357-L370</f>
        <v>0</v>
      </c>
    </row>
    <row r="372" spans="2:12" ht="12.75">
      <c r="B372" s="62"/>
      <c r="C372" s="63"/>
      <c r="D372" s="12"/>
      <c r="E372" s="12"/>
      <c r="F372" s="12"/>
      <c r="G372" s="12"/>
      <c r="H372" s="12"/>
      <c r="I372" s="12"/>
      <c r="J372" s="12"/>
      <c r="K372" s="12"/>
      <c r="L372" s="64"/>
    </row>
    <row r="373" ht="12.75">
      <c r="B373" s="107" t="s">
        <v>47</v>
      </c>
    </row>
    <row r="374" ht="12.75">
      <c r="B374" s="107" t="s">
        <v>48</v>
      </c>
    </row>
    <row r="375" spans="2:3" ht="12.75">
      <c r="B375" s="6" t="s">
        <v>30</v>
      </c>
      <c r="C375" s="13"/>
    </row>
    <row r="376" spans="2:12" ht="12.75">
      <c r="B376" s="6" t="s">
        <v>31</v>
      </c>
      <c r="C376" s="13"/>
      <c r="J376" s="50"/>
      <c r="K376" s="50"/>
      <c r="L376" s="51"/>
    </row>
    <row r="377" spans="2:12" ht="12.75">
      <c r="B377" s="13" t="s">
        <v>38</v>
      </c>
      <c r="J377" s="12"/>
      <c r="K377" s="12"/>
      <c r="L377" s="12"/>
    </row>
    <row r="378" spans="2:12" ht="12.75">
      <c r="B378" s="40" t="s">
        <v>22</v>
      </c>
      <c r="D378" s="17"/>
      <c r="E378" s="17"/>
      <c r="F378" s="17"/>
      <c r="G378" s="17"/>
      <c r="H378" s="17"/>
      <c r="I378" s="19" t="s">
        <v>23</v>
      </c>
      <c r="J378" s="17"/>
      <c r="K378" s="17"/>
      <c r="L378" s="17"/>
    </row>
    <row r="379" spans="2:12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2:12" ht="12.75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</sheetData>
  <sheetProtection/>
  <protectedRanges>
    <protectedRange password="8C65" sqref="L77 L110:L123 I110:I119 L48:L61 I48:I57 L79:L92 I79:I88 L141:L154 I141:I150 L172:L185 I172:I181 L297:L310 I297:I306 L203:L216 I203:I212 L234:L247 I234:I243 L266:L279 I266:I275 L328:L341 I328:I337 L359:L372 I359:I368" name="Range1"/>
  </protectedRanges>
  <mergeCells count="259">
    <mergeCell ref="B365:C365"/>
    <mergeCell ref="D365:E365"/>
    <mergeCell ref="H369:I369"/>
    <mergeCell ref="B366:C366"/>
    <mergeCell ref="D366:E366"/>
    <mergeCell ref="D367:E367"/>
    <mergeCell ref="B368:C368"/>
    <mergeCell ref="D368:E368"/>
    <mergeCell ref="B363:C363"/>
    <mergeCell ref="D363:E363"/>
    <mergeCell ref="B364:C364"/>
    <mergeCell ref="D364:E364"/>
    <mergeCell ref="B361:C361"/>
    <mergeCell ref="D361:E361"/>
    <mergeCell ref="B362:C362"/>
    <mergeCell ref="D362:E362"/>
    <mergeCell ref="B359:C359"/>
    <mergeCell ref="D359:E359"/>
    <mergeCell ref="B360:C360"/>
    <mergeCell ref="D360:E360"/>
    <mergeCell ref="H338:I338"/>
    <mergeCell ref="D350:I350"/>
    <mergeCell ref="B358:C358"/>
    <mergeCell ref="D358:E358"/>
    <mergeCell ref="D336:E336"/>
    <mergeCell ref="B337:C337"/>
    <mergeCell ref="D337:E337"/>
    <mergeCell ref="B79:C79"/>
    <mergeCell ref="D79:E79"/>
    <mergeCell ref="B80:C80"/>
    <mergeCell ref="D80:E80"/>
    <mergeCell ref="B81:C81"/>
    <mergeCell ref="D81:E81"/>
    <mergeCell ref="B82:C82"/>
    <mergeCell ref="B54:C54"/>
    <mergeCell ref="D319:I319"/>
    <mergeCell ref="B327:C327"/>
    <mergeCell ref="D327:E327"/>
    <mergeCell ref="B55:C55"/>
    <mergeCell ref="B57:C57"/>
    <mergeCell ref="H58:I58"/>
    <mergeCell ref="D54:E54"/>
    <mergeCell ref="D56:E56"/>
    <mergeCell ref="D57:E57"/>
    <mergeCell ref="D39:I39"/>
    <mergeCell ref="B47:C47"/>
    <mergeCell ref="B48:C48"/>
    <mergeCell ref="D50:E50"/>
    <mergeCell ref="D51:E51"/>
    <mergeCell ref="D53:E53"/>
    <mergeCell ref="D52:E52"/>
    <mergeCell ref="B50:C50"/>
    <mergeCell ref="B51:C51"/>
    <mergeCell ref="B8:L8"/>
    <mergeCell ref="E33:G33"/>
    <mergeCell ref="E35:G35"/>
    <mergeCell ref="B28:L28"/>
    <mergeCell ref="B27:L27"/>
    <mergeCell ref="B11:L25"/>
    <mergeCell ref="D55:E55"/>
    <mergeCell ref="D47:E47"/>
    <mergeCell ref="D70:I70"/>
    <mergeCell ref="B78:C78"/>
    <mergeCell ref="D78:E78"/>
    <mergeCell ref="B52:C52"/>
    <mergeCell ref="D48:E48"/>
    <mergeCell ref="B49:C49"/>
    <mergeCell ref="B53:C53"/>
    <mergeCell ref="D49:E49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328:C328"/>
    <mergeCell ref="D328:E328"/>
    <mergeCell ref="D87:E87"/>
    <mergeCell ref="B88:C88"/>
    <mergeCell ref="D88:E88"/>
    <mergeCell ref="B110:C110"/>
    <mergeCell ref="D110:E110"/>
    <mergeCell ref="B111:C111"/>
    <mergeCell ref="D111:E111"/>
    <mergeCell ref="B112:C112"/>
    <mergeCell ref="H89:I89"/>
    <mergeCell ref="D101:I101"/>
    <mergeCell ref="B109:C109"/>
    <mergeCell ref="D109:E109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329:C329"/>
    <mergeCell ref="D329:E329"/>
    <mergeCell ref="D118:E118"/>
    <mergeCell ref="B119:C119"/>
    <mergeCell ref="D119:E119"/>
    <mergeCell ref="B141:C141"/>
    <mergeCell ref="D141:E141"/>
    <mergeCell ref="B142:C142"/>
    <mergeCell ref="H120:I120"/>
    <mergeCell ref="D132:I132"/>
    <mergeCell ref="B140:C140"/>
    <mergeCell ref="D140:E140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D149:E149"/>
    <mergeCell ref="B150:C150"/>
    <mergeCell ref="D150:E150"/>
    <mergeCell ref="B172:C172"/>
    <mergeCell ref="D172:E172"/>
    <mergeCell ref="B173:C173"/>
    <mergeCell ref="D173:E173"/>
    <mergeCell ref="H151:I151"/>
    <mergeCell ref="D163:I163"/>
    <mergeCell ref="B171:C171"/>
    <mergeCell ref="D171:E171"/>
    <mergeCell ref="D174:E174"/>
    <mergeCell ref="B175:C175"/>
    <mergeCell ref="D175:E175"/>
    <mergeCell ref="B174:C174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331:C331"/>
    <mergeCell ref="D331:E331"/>
    <mergeCell ref="D180:E180"/>
    <mergeCell ref="B181:C181"/>
    <mergeCell ref="D181:E181"/>
    <mergeCell ref="B203:C203"/>
    <mergeCell ref="D203:E203"/>
    <mergeCell ref="B204:C204"/>
    <mergeCell ref="H182:I182"/>
    <mergeCell ref="D194:I194"/>
    <mergeCell ref="B202:C202"/>
    <mergeCell ref="D202:E202"/>
    <mergeCell ref="D204:E204"/>
    <mergeCell ref="B205:C205"/>
    <mergeCell ref="D205:E205"/>
    <mergeCell ref="B206:C206"/>
    <mergeCell ref="D206:E206"/>
    <mergeCell ref="B207:C207"/>
    <mergeCell ref="D207:E207"/>
    <mergeCell ref="B208:C208"/>
    <mergeCell ref="D208:E208"/>
    <mergeCell ref="B209:C209"/>
    <mergeCell ref="D209:E209"/>
    <mergeCell ref="B210:C210"/>
    <mergeCell ref="D210:E210"/>
    <mergeCell ref="B332:C332"/>
    <mergeCell ref="D332:E332"/>
    <mergeCell ref="D211:E211"/>
    <mergeCell ref="B212:C212"/>
    <mergeCell ref="D212:E212"/>
    <mergeCell ref="B234:C234"/>
    <mergeCell ref="D234:E234"/>
    <mergeCell ref="B235:C235"/>
    <mergeCell ref="D235:E235"/>
    <mergeCell ref="B236:C236"/>
    <mergeCell ref="H213:I213"/>
    <mergeCell ref="D225:I225"/>
    <mergeCell ref="B233:C233"/>
    <mergeCell ref="D233:E233"/>
    <mergeCell ref="D236:E236"/>
    <mergeCell ref="B237:C237"/>
    <mergeCell ref="D237:E237"/>
    <mergeCell ref="B238:C238"/>
    <mergeCell ref="D238:E238"/>
    <mergeCell ref="B239:C239"/>
    <mergeCell ref="D239:E239"/>
    <mergeCell ref="B240:C240"/>
    <mergeCell ref="D240:E240"/>
    <mergeCell ref="B241:C241"/>
    <mergeCell ref="D241:E241"/>
    <mergeCell ref="B333:C333"/>
    <mergeCell ref="D333:E333"/>
    <mergeCell ref="D242:E242"/>
    <mergeCell ref="B243:C243"/>
    <mergeCell ref="D243:E243"/>
    <mergeCell ref="B266:C266"/>
    <mergeCell ref="D266:E266"/>
    <mergeCell ref="B267:C267"/>
    <mergeCell ref="H244:I244"/>
    <mergeCell ref="D257:I257"/>
    <mergeCell ref="B265:C265"/>
    <mergeCell ref="D265:E265"/>
    <mergeCell ref="D267:E267"/>
    <mergeCell ref="D274:E274"/>
    <mergeCell ref="B268:C268"/>
    <mergeCell ref="D268:E268"/>
    <mergeCell ref="B269:C269"/>
    <mergeCell ref="D269:E269"/>
    <mergeCell ref="B270:C270"/>
    <mergeCell ref="D270:E270"/>
    <mergeCell ref="H276:I276"/>
    <mergeCell ref="D288:I288"/>
    <mergeCell ref="B296:C296"/>
    <mergeCell ref="D296:E296"/>
    <mergeCell ref="B271:C271"/>
    <mergeCell ref="D271:E271"/>
    <mergeCell ref="B272:C272"/>
    <mergeCell ref="D272:E272"/>
    <mergeCell ref="B273:C273"/>
    <mergeCell ref="D273:E273"/>
    <mergeCell ref="B302:C302"/>
    <mergeCell ref="D302:E302"/>
    <mergeCell ref="B275:C275"/>
    <mergeCell ref="D275:E275"/>
    <mergeCell ref="B297:C297"/>
    <mergeCell ref="D297:E297"/>
    <mergeCell ref="B298:C298"/>
    <mergeCell ref="D298:E298"/>
    <mergeCell ref="B299:C299"/>
    <mergeCell ref="B335:C335"/>
    <mergeCell ref="D335:E335"/>
    <mergeCell ref="D305:E305"/>
    <mergeCell ref="B306:C306"/>
    <mergeCell ref="D306:E306"/>
    <mergeCell ref="D299:E299"/>
    <mergeCell ref="B300:C300"/>
    <mergeCell ref="D300:E300"/>
    <mergeCell ref="B301:C301"/>
    <mergeCell ref="D301:E301"/>
    <mergeCell ref="B334:C334"/>
    <mergeCell ref="D334:E334"/>
    <mergeCell ref="B303:C303"/>
    <mergeCell ref="D303:E303"/>
    <mergeCell ref="H307:I307"/>
    <mergeCell ref="B304:C304"/>
    <mergeCell ref="D304:E304"/>
    <mergeCell ref="B330:C330"/>
    <mergeCell ref="D330:E330"/>
  </mergeCells>
  <printOptions/>
  <pageMargins left="0.75" right="0.75" top="1" bottom="1" header="0.5" footer="0.5"/>
  <pageSetup horizontalDpi="600" verticalDpi="600" orientation="landscape" scale="89" r:id="rId4"/>
  <headerFooter alignWithMargins="0">
    <oddHeader>&amp;LSchool Year 
2019-2020&amp;C&amp;"Arial,Bold"ACCESS Fund Proposal for Special Education Programs
&amp;11
&amp;RApproved: _______
Denied: _______
Returned for Revision: _______</oddHeader>
    <oddFooter xml:space="preserve">&amp;L2019-2020&amp;C&amp;"Arial,Bold"This form cannot be electronically submitted. It must be signed and a hard copy forwarded to the ACCESS office.          </oddFooter>
  </headerFooter>
  <rowBreaks count="9" manualBreakCount="9">
    <brk id="38" max="11" man="1"/>
    <brk id="69" max="11" man="1"/>
    <brk id="100" max="11" man="1"/>
    <brk id="131" max="11" man="1"/>
    <brk id="193" max="11" man="1"/>
    <brk id="224" max="11" man="1"/>
    <brk id="287" max="11" man="1"/>
    <brk id="318" max="11" man="1"/>
    <brk id="349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mboardley</dc:creator>
  <cp:keywords/>
  <dc:description/>
  <cp:lastModifiedBy>Thanimas Scott</cp:lastModifiedBy>
  <cp:lastPrinted>2018-01-03T15:00:48Z</cp:lastPrinted>
  <dcterms:created xsi:type="dcterms:W3CDTF">2007-08-02T19:51:12Z</dcterms:created>
  <dcterms:modified xsi:type="dcterms:W3CDTF">2019-11-05T18:53:14Z</dcterms:modified>
  <cp:category/>
  <cp:version/>
  <cp:contentType/>
  <cp:contentStatus/>
</cp:coreProperties>
</file>