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pelzer\Desktop\"/>
    </mc:Choice>
  </mc:AlternateContent>
  <xr:revisionPtr revIDLastSave="0" documentId="8_{862BD811-6068-4504-A2C0-7777196610E3}" xr6:coauthVersionLast="36" xr6:coauthVersionMax="36" xr10:uidLastSave="{00000000-0000-0000-0000-000000000000}"/>
  <bookViews>
    <workbookView xWindow="0" yWindow="615" windowWidth="25135" windowHeight="10172" xr2:uid="{00000000-000D-0000-FFFF-FFFF00000000}"/>
  </bookViews>
  <sheets>
    <sheet name="Proposal" sheetId="1" r:id="rId1"/>
  </sheets>
  <definedNames>
    <definedName name="_xlnm.Print_Area" localSheetId="0">Proposal!$A$1:$L$381</definedName>
    <definedName name="Z_88F2BFFA_EC52_48E6_8C8B_EF253F04FAC6_.wvu.PrintArea" localSheetId="0" hidden="1">Proposal!$A$1:$L$381</definedName>
  </definedNames>
  <calcPr calcId="191029" concurrentCalc="0"/>
  <customWorkbookViews>
    <customWorkbookView name="Martina R Boardley - Personal View" guid="{88F2BFFA-EC52-48E6-8C8B-EF253F04FAC6}" mergeInterval="0" personalView="1" maximized="1" xWindow="1" yWindow="1" windowWidth="1276" windowHeight="803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Single"/>
      </xcalcf:calcFeatures>
    </ext>
  </extLst>
</workbook>
</file>

<file path=xl/calcChain.xml><?xml version="1.0" encoding="utf-8"?>
<calcChain xmlns="http://schemas.openxmlformats.org/spreadsheetml/2006/main">
  <c r="I48" i="1" l="1"/>
  <c r="L48" i="1"/>
  <c r="I49" i="1"/>
  <c r="L49" i="1"/>
  <c r="I50" i="1"/>
  <c r="L50" i="1"/>
  <c r="I51" i="1"/>
  <c r="L51" i="1"/>
  <c r="I52" i="1"/>
  <c r="L52" i="1"/>
  <c r="I53" i="1"/>
  <c r="L53" i="1"/>
  <c r="I54" i="1"/>
  <c r="L54" i="1"/>
  <c r="I55" i="1"/>
  <c r="L55" i="1"/>
  <c r="I79" i="1"/>
  <c r="L79" i="1"/>
  <c r="I80" i="1"/>
  <c r="L80" i="1"/>
  <c r="I81" i="1"/>
  <c r="L81" i="1"/>
  <c r="I82" i="1"/>
  <c r="L82" i="1"/>
  <c r="I83" i="1"/>
  <c r="L83" i="1"/>
  <c r="I84" i="1"/>
  <c r="L84" i="1"/>
  <c r="I85" i="1"/>
  <c r="L85" i="1"/>
  <c r="I86" i="1"/>
  <c r="L86" i="1"/>
  <c r="I110" i="1"/>
  <c r="L110" i="1"/>
  <c r="I111" i="1"/>
  <c r="L111" i="1"/>
  <c r="I112" i="1"/>
  <c r="L112" i="1"/>
  <c r="I113" i="1"/>
  <c r="L113" i="1"/>
  <c r="I114" i="1"/>
  <c r="L114" i="1"/>
  <c r="I115" i="1"/>
  <c r="L115" i="1"/>
  <c r="I116" i="1"/>
  <c r="L116" i="1"/>
  <c r="I117" i="1"/>
  <c r="L117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L149" i="1"/>
  <c r="I173" i="1"/>
  <c r="L173" i="1"/>
  <c r="I174" i="1"/>
  <c r="L174" i="1"/>
  <c r="I175" i="1"/>
  <c r="L175" i="1"/>
  <c r="I176" i="1"/>
  <c r="L176" i="1"/>
  <c r="I177" i="1"/>
  <c r="L177" i="1"/>
  <c r="I178" i="1"/>
  <c r="L178" i="1"/>
  <c r="I179" i="1"/>
  <c r="L179" i="1"/>
  <c r="I180" i="1"/>
  <c r="L180" i="1"/>
  <c r="L181" i="1"/>
  <c r="I181" i="1"/>
  <c r="I204" i="1"/>
  <c r="L204" i="1"/>
  <c r="I205" i="1"/>
  <c r="L205" i="1"/>
  <c r="I206" i="1"/>
  <c r="L206" i="1"/>
  <c r="I207" i="1"/>
  <c r="L207" i="1"/>
  <c r="I208" i="1"/>
  <c r="L208" i="1"/>
  <c r="I209" i="1"/>
  <c r="L209" i="1"/>
  <c r="I210" i="1"/>
  <c r="L210" i="1"/>
  <c r="I211" i="1"/>
  <c r="L211" i="1"/>
  <c r="L212" i="1"/>
  <c r="I212" i="1"/>
  <c r="I235" i="1"/>
  <c r="I236" i="1"/>
  <c r="I237" i="1"/>
  <c r="I238" i="1"/>
  <c r="I239" i="1"/>
  <c r="I240" i="1"/>
  <c r="I241" i="1"/>
  <c r="I242" i="1"/>
  <c r="I243" i="1"/>
  <c r="L236" i="1"/>
  <c r="L237" i="1"/>
  <c r="L238" i="1"/>
  <c r="L239" i="1"/>
  <c r="L240" i="1"/>
  <c r="L241" i="1"/>
  <c r="L242" i="1"/>
  <c r="I267" i="1"/>
  <c r="I268" i="1"/>
  <c r="L268" i="1"/>
  <c r="I269" i="1"/>
  <c r="I270" i="1"/>
  <c r="I271" i="1"/>
  <c r="I272" i="1"/>
  <c r="I273" i="1"/>
  <c r="I274" i="1"/>
  <c r="I275" i="1"/>
  <c r="L269" i="1"/>
  <c r="L270" i="1"/>
  <c r="L271" i="1"/>
  <c r="L272" i="1"/>
  <c r="L273" i="1"/>
  <c r="L274" i="1"/>
  <c r="I298" i="1"/>
  <c r="L298" i="1"/>
  <c r="I299" i="1"/>
  <c r="L299" i="1"/>
  <c r="I300" i="1"/>
  <c r="L300" i="1"/>
  <c r="I301" i="1"/>
  <c r="L301" i="1"/>
  <c r="I302" i="1"/>
  <c r="L302" i="1"/>
  <c r="I303" i="1"/>
  <c r="L303" i="1"/>
  <c r="I304" i="1"/>
  <c r="L304" i="1"/>
  <c r="I305" i="1"/>
  <c r="L305" i="1"/>
  <c r="I329" i="1"/>
  <c r="I330" i="1"/>
  <c r="I331" i="1"/>
  <c r="I332" i="1"/>
  <c r="I333" i="1"/>
  <c r="I334" i="1"/>
  <c r="I335" i="1"/>
  <c r="I336" i="1"/>
  <c r="I337" i="1"/>
  <c r="L329" i="1"/>
  <c r="L330" i="1"/>
  <c r="L331" i="1"/>
  <c r="L332" i="1"/>
  <c r="L333" i="1"/>
  <c r="L334" i="1"/>
  <c r="L335" i="1"/>
  <c r="L336" i="1"/>
  <c r="I360" i="1"/>
  <c r="L360" i="1"/>
  <c r="I361" i="1"/>
  <c r="L361" i="1"/>
  <c r="I362" i="1"/>
  <c r="L362" i="1"/>
  <c r="I363" i="1"/>
  <c r="L363" i="1"/>
  <c r="I364" i="1"/>
  <c r="L364" i="1"/>
  <c r="I365" i="1"/>
  <c r="L365" i="1"/>
  <c r="I366" i="1"/>
  <c r="L366" i="1"/>
  <c r="I367" i="1"/>
  <c r="L367" i="1"/>
  <c r="I149" i="1"/>
  <c r="I368" i="1"/>
  <c r="L87" i="1"/>
  <c r="I87" i="1"/>
  <c r="I118" i="1"/>
  <c r="L267" i="1"/>
  <c r="L235" i="1"/>
  <c r="L88" i="1"/>
  <c r="I88" i="1"/>
  <c r="L89" i="1"/>
  <c r="L90" i="1"/>
  <c r="L368" i="1"/>
  <c r="L337" i="1"/>
  <c r="L306" i="1"/>
  <c r="I306" i="1"/>
  <c r="L275" i="1"/>
  <c r="L243" i="1"/>
  <c r="L213" i="1"/>
  <c r="I213" i="1"/>
  <c r="L214" i="1"/>
  <c r="L182" i="1"/>
  <c r="I182" i="1"/>
  <c r="L183" i="1"/>
  <c r="L184" i="1"/>
  <c r="L150" i="1"/>
  <c r="I150" i="1"/>
  <c r="L151" i="1"/>
  <c r="L118" i="1"/>
  <c r="L56" i="1"/>
  <c r="L57" i="1"/>
  <c r="I57" i="1"/>
  <c r="L58" i="1"/>
  <c r="I56" i="1"/>
  <c r="L369" i="1"/>
  <c r="I369" i="1"/>
  <c r="L370" i="1"/>
  <c r="L338" i="1"/>
  <c r="I338" i="1"/>
  <c r="L339" i="1"/>
  <c r="L307" i="1"/>
  <c r="I307" i="1"/>
  <c r="L308" i="1"/>
  <c r="L276" i="1"/>
  <c r="I276" i="1"/>
  <c r="L277" i="1"/>
  <c r="L244" i="1"/>
  <c r="I244" i="1"/>
  <c r="L245" i="1"/>
  <c r="L215" i="1"/>
  <c r="L152" i="1"/>
  <c r="L119" i="1"/>
  <c r="I119" i="1"/>
  <c r="L120" i="1"/>
  <c r="L59" i="1"/>
  <c r="L60" i="1"/>
  <c r="L77" i="1"/>
  <c r="L91" i="1"/>
  <c r="L108" i="1"/>
  <c r="L371" i="1"/>
  <c r="L340" i="1"/>
  <c r="L309" i="1"/>
  <c r="L278" i="1"/>
  <c r="L246" i="1"/>
  <c r="L121" i="1"/>
  <c r="L122" i="1"/>
  <c r="L139" i="1"/>
  <c r="L153" i="1"/>
  <c r="L171" i="1"/>
  <c r="L185" i="1"/>
  <c r="L202" i="1"/>
  <c r="L216" i="1"/>
  <c r="L233" i="1"/>
  <c r="L247" i="1"/>
  <c r="L265" i="1"/>
  <c r="L279" i="1"/>
  <c r="L296" i="1"/>
  <c r="L310" i="1"/>
  <c r="L327" i="1"/>
  <c r="L341" i="1"/>
  <c r="L358" i="1"/>
  <c r="L37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mboardley</author>
  </authors>
  <commentList>
    <comment ref="F1" authorId="0" shapeId="0" xr:uid="{00000000-0006-0000-0000-000001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3" authorId="0" shapeId="0" xr:uid="{00000000-0006-0000-0000-000002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D5" authorId="0" shapeId="0" xr:uid="{00000000-0006-0000-0000-000003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A11" authorId="0" shapeId="0" xr:uid="{00000000-0006-0000-0000-000004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E29" authorId="0" shapeId="0" xr:uid="{00000000-0006-0000-0000-000005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B30" authorId="0" shapeId="0" xr:uid="{00000000-0006-0000-0000-000006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40" authorId="0" shapeId="0" xr:uid="{00000000-0006-0000-0000-000007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42" authorId="0" shapeId="0" xr:uid="{00000000-0006-0000-0000-000008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44" authorId="0" shapeId="0" xr:uid="{00000000-0006-0000-0000-000009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I67" authorId="0" shapeId="0" xr:uid="{00000000-0006-0000-0000-00000A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71" authorId="0" shapeId="0" xr:uid="{00000000-0006-0000-0000-00000B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73" authorId="0" shapeId="0" xr:uid="{00000000-0006-0000-0000-00000C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75" authorId="0" shapeId="0" xr:uid="{00000000-0006-0000-0000-00000D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I98" authorId="0" shapeId="0" xr:uid="{00000000-0006-0000-0000-00000E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102" authorId="0" shapeId="0" xr:uid="{00000000-0006-0000-0000-00000F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104" authorId="0" shapeId="0" xr:uid="{00000000-0006-0000-0000-000010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106" authorId="0" shapeId="0" xr:uid="{00000000-0006-0000-0000-000011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I129" authorId="0" shapeId="0" xr:uid="{00000000-0006-0000-0000-000012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133" authorId="0" shapeId="0" xr:uid="{00000000-0006-0000-0000-000013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135" authorId="0" shapeId="0" xr:uid="{00000000-0006-0000-0000-000014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137" authorId="0" shapeId="0" xr:uid="{00000000-0006-0000-0000-000015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I160" authorId="0" shapeId="0" xr:uid="{00000000-0006-0000-0000-000016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165" authorId="0" shapeId="0" xr:uid="{00000000-0006-0000-0000-000017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167" authorId="0" shapeId="0" xr:uid="{00000000-0006-0000-0000-000018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169" authorId="0" shapeId="0" xr:uid="{00000000-0006-0000-0000-000019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I192" authorId="0" shapeId="0" xr:uid="{00000000-0006-0000-0000-00001A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196" authorId="0" shapeId="0" xr:uid="{00000000-0006-0000-0000-00001B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198" authorId="0" shapeId="0" xr:uid="{00000000-0006-0000-0000-00001C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200" authorId="0" shapeId="0" xr:uid="{00000000-0006-0000-0000-00001D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I223" authorId="0" shapeId="0" xr:uid="{00000000-0006-0000-0000-00001E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227" authorId="0" shapeId="0" xr:uid="{00000000-0006-0000-0000-00001F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229" authorId="0" shapeId="0" xr:uid="{00000000-0006-0000-0000-000020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231" authorId="0" shapeId="0" xr:uid="{00000000-0006-0000-0000-000021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I254" authorId="0" shapeId="0" xr:uid="{00000000-0006-0000-0000-000022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259" authorId="0" shapeId="0" xr:uid="{00000000-0006-0000-0000-000023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261" authorId="0" shapeId="0" xr:uid="{00000000-0006-0000-0000-000024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263" authorId="0" shapeId="0" xr:uid="{00000000-0006-0000-0000-000025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I286" authorId="0" shapeId="0" xr:uid="{00000000-0006-0000-0000-000026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290" authorId="0" shapeId="0" xr:uid="{00000000-0006-0000-0000-000027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292" authorId="0" shapeId="0" xr:uid="{00000000-0006-0000-0000-000028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294" authorId="0" shapeId="0" xr:uid="{00000000-0006-0000-0000-000029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I317" authorId="0" shapeId="0" xr:uid="{00000000-0006-0000-0000-00002A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321" authorId="0" shapeId="0" xr:uid="{00000000-0006-0000-0000-00002B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323" authorId="0" shapeId="0" xr:uid="{00000000-0006-0000-0000-00002C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325" authorId="0" shapeId="0" xr:uid="{00000000-0006-0000-0000-00002D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I348" authorId="0" shapeId="0" xr:uid="{00000000-0006-0000-0000-00002E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352" authorId="0" shapeId="0" xr:uid="{00000000-0006-0000-0000-00002F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354" authorId="0" shapeId="0" xr:uid="{00000000-0006-0000-0000-000030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F356" authorId="0" shapeId="0" xr:uid="{00000000-0006-0000-0000-000031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  <comment ref="I379" authorId="0" shapeId="0" xr:uid="{00000000-0006-0000-0000-000032000000}">
      <text>
        <r>
          <rPr>
            <sz val="8"/>
            <color indexed="81"/>
            <rFont val="Tahoma"/>
            <family val="2"/>
          </rPr>
          <t>This form cannot be electronically submitted; must be signed to forward hard copy to ACCESS office at the Education Center, Suite 323.</t>
        </r>
      </text>
    </comment>
  </commentList>
</comments>
</file>

<file path=xl/sharedStrings.xml><?xml version="1.0" encoding="utf-8"?>
<sst xmlns="http://schemas.openxmlformats.org/spreadsheetml/2006/main" count="361" uniqueCount="49">
  <si>
    <t>S&amp;H flat rate</t>
  </si>
  <si>
    <t>S &amp; H %</t>
  </si>
  <si>
    <t>Type in yellow spaces only</t>
  </si>
  <si>
    <t>Subtotal after disc.</t>
  </si>
  <si>
    <t xml:space="preserve">through ACCESS funds remain the property of the School District of Philadelphia at the school site of origin. We accept responsibility for  </t>
  </si>
  <si>
    <t>for assuring approved materials are ordered and distributed to the appropriate parties.</t>
  </si>
  <si>
    <t>Item Description</t>
  </si>
  <si>
    <t>Item #</t>
  </si>
  <si>
    <t>Qnty</t>
  </si>
  <si>
    <t>Unit Price</t>
  </si>
  <si>
    <t>Total Price</t>
  </si>
  <si>
    <t xml:space="preserve">Order Total </t>
  </si>
  <si>
    <t>Vendor's Name:</t>
  </si>
  <si>
    <t>Vendor Number:</t>
  </si>
  <si>
    <t>Vendor Address:</t>
  </si>
  <si>
    <t>Vendor Phone #:</t>
  </si>
  <si>
    <r>
      <t>Date:</t>
    </r>
    <r>
      <rPr>
        <b/>
        <u/>
        <sz val="10"/>
        <rFont val="Arial"/>
        <family val="2"/>
      </rPr>
      <t xml:space="preserve">              </t>
    </r>
  </si>
  <si>
    <t>School:</t>
  </si>
  <si>
    <t>Location #</t>
  </si>
  <si>
    <t>Describe in detail how the requested materials will assist these students to reach their educational goals. (Please be specific)</t>
  </si>
  <si>
    <t>Enter here</t>
  </si>
  <si>
    <t>Under/(Over)</t>
  </si>
  <si>
    <t>Comments:</t>
  </si>
  <si>
    <r>
      <t xml:space="preserve">Click </t>
    </r>
    <r>
      <rPr>
        <b/>
        <sz val="10"/>
        <color indexed="10"/>
        <rFont val="Arial"/>
        <family val="2"/>
      </rPr>
      <t>SAVE AS</t>
    </r>
    <r>
      <rPr>
        <sz val="10"/>
        <color indexed="10"/>
        <rFont val="Arial"/>
        <family val="2"/>
      </rPr>
      <t xml:space="preserve"> to save for your files</t>
    </r>
  </si>
  <si>
    <t>Submitted by:</t>
  </si>
  <si>
    <t>Signature:</t>
  </si>
  <si>
    <t>Job</t>
  </si>
  <si>
    <t>Title:</t>
  </si>
  <si>
    <t xml:space="preserve">I (we) have reviewed the components of the proposal and support the content and need. I (we) understand that all property ordered </t>
  </si>
  <si>
    <t>Please Print</t>
  </si>
  <si>
    <t xml:space="preserve">shipping/handling because the Procurement office will assess a 5% charge if not included  </t>
  </si>
  <si>
    <r>
      <t xml:space="preserve">on the requisition. Also, if there's a discount enter it in the discount column. </t>
    </r>
    <r>
      <rPr>
        <i/>
        <sz val="10"/>
        <rFont val="Arial"/>
        <family val="2"/>
      </rPr>
      <t>Thank you</t>
    </r>
    <r>
      <rPr>
        <sz val="10"/>
        <rFont val="Arial"/>
        <family val="2"/>
      </rPr>
      <t>.</t>
    </r>
  </si>
  <si>
    <t xml:space="preserve">Subtotal </t>
  </si>
  <si>
    <t>Discount from Total Order</t>
  </si>
  <si>
    <t xml:space="preserve"> Discount by item</t>
  </si>
  <si>
    <t>Fill in proposal allotted amount</t>
  </si>
  <si>
    <t>Beginning Total</t>
  </si>
  <si>
    <t>Balance Remaining</t>
  </si>
  <si>
    <t>Do not add additional lines to purchase order form if you need to add more items scroll down to next page.</t>
  </si>
  <si>
    <t>Purchase Order Form Information to be transferred to Advantage. Same guidelines that apply to regular requisitions apply here.</t>
  </si>
  <si>
    <t xml:space="preserve">Please include exact % of Shipping charge (ex. 12% or zero if free </t>
  </si>
  <si>
    <t>or flat rate)</t>
  </si>
  <si>
    <r>
      <t>Identify the Special Ed Population/program who will use the requested materials, (</t>
    </r>
    <r>
      <rPr>
        <b/>
        <i/>
        <u/>
        <sz val="10"/>
        <color indexed="10"/>
        <rFont val="Arial"/>
        <family val="2"/>
      </rPr>
      <t>i.e. LS, MDS, LSS</t>
    </r>
    <r>
      <rPr>
        <b/>
        <i/>
        <u/>
        <sz val="10"/>
        <rFont val="Arial"/>
        <family val="2"/>
      </rPr>
      <t xml:space="preserve">) </t>
    </r>
  </si>
  <si>
    <t>Proposer's</t>
  </si>
  <si>
    <t>Comment:</t>
  </si>
  <si>
    <t>Learning Network:</t>
  </si>
  <si>
    <r>
      <t>Shipping and handling must be included; if it is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free enter zero.</t>
    </r>
    <r>
      <rPr>
        <sz val="10"/>
        <rFont val="Arial"/>
        <family val="2"/>
      </rPr>
      <t xml:space="preserve"> Also indicate zero on </t>
    </r>
  </si>
  <si>
    <r>
      <t xml:space="preserve">the Advantage system from this form, from the </t>
    </r>
    <r>
      <rPr>
        <b/>
        <sz val="10"/>
        <color indexed="12"/>
        <rFont val="Arial"/>
        <family val="2"/>
      </rPr>
      <t>S&amp;H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column. Please check with the vendor to receive accurate </t>
    </r>
  </si>
  <si>
    <t>Please make sure have attached a current price quote.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</si>
</sst>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81"/>
      <name val="Tahoma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u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u/>
      <sz val="10"/>
      <color indexed="10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81DE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4">
    <xf numFmtId="0" fontId="0" fillId="0" borderId="0" xfId="0"/>
    <xf numFmtId="44" fontId="0" fillId="0" borderId="1" xfId="1" applyFont="1" applyBorder="1" applyProtection="1"/>
    <xf numFmtId="44" fontId="2" fillId="0" borderId="1" xfId="0" applyNumberFormat="1" applyFont="1" applyBorder="1" applyProtection="1"/>
    <xf numFmtId="44" fontId="2" fillId="0" borderId="2" xfId="0" applyNumberFormat="1" applyFont="1" applyBorder="1" applyProtection="1"/>
    <xf numFmtId="44" fontId="8" fillId="0" borderId="2" xfId="0" applyNumberFormat="1" applyFont="1" applyBorder="1" applyProtection="1"/>
    <xf numFmtId="44" fontId="8" fillId="0" borderId="1" xfId="0" applyNumberFormat="1" applyFont="1" applyBorder="1" applyProtection="1"/>
    <xf numFmtId="0" fontId="0" fillId="0" borderId="0" xfId="0" applyProtection="1"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0" borderId="3" xfId="0" applyFont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Protection="1">
      <protection locked="0"/>
    </xf>
    <xf numFmtId="0" fontId="6" fillId="3" borderId="0" xfId="0" applyFont="1" applyFill="1" applyBorder="1" applyProtection="1">
      <protection locked="0"/>
    </xf>
    <xf numFmtId="0" fontId="0" fillId="3" borderId="0" xfId="0" applyFill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2" fillId="2" borderId="3" xfId="0" applyFont="1" applyFill="1" applyBorder="1" applyProtection="1">
      <protection locked="0"/>
    </xf>
    <xf numFmtId="0" fontId="2" fillId="0" borderId="3" xfId="0" applyFont="1" applyFill="1" applyBorder="1" applyProtection="1">
      <protection locked="0"/>
    </xf>
    <xf numFmtId="0" fontId="0" fillId="0" borderId="3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Fill="1" applyBorder="1" applyProtection="1">
      <protection locked="0"/>
    </xf>
    <xf numFmtId="0" fontId="8" fillId="0" borderId="8" xfId="0" applyFont="1" applyBorder="1" applyAlignment="1" applyProtection="1">
      <alignment horizontal="left"/>
      <protection locked="0"/>
    </xf>
    <xf numFmtId="0" fontId="0" fillId="0" borderId="9" xfId="0" applyBorder="1" applyProtection="1">
      <protection locked="0"/>
    </xf>
    <xf numFmtId="9" fontId="8" fillId="2" borderId="10" xfId="0" applyNumberFormat="1" applyFont="1" applyFill="1" applyBorder="1" applyAlignment="1" applyProtection="1">
      <alignment horizontal="right"/>
      <protection locked="0"/>
    </xf>
    <xf numFmtId="44" fontId="8" fillId="2" borderId="10" xfId="1" applyFont="1" applyFill="1" applyBorder="1" applyAlignment="1" applyProtection="1">
      <alignment horizontal="right"/>
      <protection locked="0"/>
    </xf>
    <xf numFmtId="0" fontId="0" fillId="0" borderId="10" xfId="0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2" fillId="4" borderId="1" xfId="0" applyFont="1" applyFill="1" applyBorder="1" applyAlignment="1" applyProtection="1">
      <alignment wrapText="1"/>
      <protection locked="0"/>
    </xf>
    <xf numFmtId="44" fontId="0" fillId="0" borderId="11" xfId="1" applyFont="1" applyBorder="1" applyProtection="1">
      <protection locked="0"/>
    </xf>
    <xf numFmtId="44" fontId="0" fillId="0" borderId="6" xfId="1" applyFont="1" applyBorder="1" applyProtection="1">
      <protection locked="0"/>
    </xf>
    <xf numFmtId="0" fontId="0" fillId="0" borderId="6" xfId="0" applyBorder="1" applyProtection="1">
      <protection locked="0"/>
    </xf>
    <xf numFmtId="44" fontId="0" fillId="2" borderId="1" xfId="1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Border="1" applyProtection="1">
      <protection locked="0"/>
    </xf>
    <xf numFmtId="44" fontId="7" fillId="0" borderId="2" xfId="0" applyNumberFormat="1" applyFont="1" applyBorder="1" applyProtection="1"/>
    <xf numFmtId="0" fontId="15" fillId="0" borderId="0" xfId="0" applyFont="1" applyFill="1" applyProtection="1">
      <protection locked="0"/>
    </xf>
    <xf numFmtId="44" fontId="2" fillId="0" borderId="0" xfId="1" applyFont="1" applyFill="1" applyProtection="1">
      <protection locked="0"/>
    </xf>
    <xf numFmtId="0" fontId="9" fillId="0" borderId="4" xfId="0" applyFont="1" applyBorder="1" applyProtection="1">
      <protection locked="0"/>
    </xf>
    <xf numFmtId="0" fontId="8" fillId="0" borderId="7" xfId="0" applyFont="1" applyFill="1" applyBorder="1" applyAlignment="1" applyProtection="1">
      <alignment wrapText="1"/>
      <protection locked="0"/>
    </xf>
    <xf numFmtId="0" fontId="2" fillId="4" borderId="2" xfId="0" applyFont="1" applyFill="1" applyBorder="1" applyAlignment="1" applyProtection="1">
      <protection locked="0"/>
    </xf>
    <xf numFmtId="44" fontId="0" fillId="0" borderId="1" xfId="0" applyNumberFormat="1" applyFill="1" applyBorder="1" applyAlignment="1" applyProtection="1">
      <alignment horizontal="center"/>
    </xf>
    <xf numFmtId="44" fontId="7" fillId="0" borderId="1" xfId="0" applyNumberFormat="1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protection locked="0"/>
    </xf>
    <xf numFmtId="0" fontId="2" fillId="4" borderId="10" xfId="0" applyFont="1" applyFill="1" applyBorder="1" applyAlignment="1" applyProtection="1">
      <alignment horizontal="left"/>
      <protection locked="0"/>
    </xf>
    <xf numFmtId="9" fontId="1" fillId="4" borderId="8" xfId="1" applyNumberFormat="1" applyFont="1" applyFill="1" applyBorder="1" applyProtection="1">
      <protection locked="0"/>
    </xf>
    <xf numFmtId="44" fontId="0" fillId="0" borderId="12" xfId="1" applyFont="1" applyBorder="1" applyProtection="1">
      <protection locked="0"/>
    </xf>
    <xf numFmtId="44" fontId="0" fillId="0" borderId="13" xfId="1" applyFont="1" applyBorder="1" applyProtection="1"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9" fillId="0" borderId="0" xfId="0" applyFont="1" applyBorder="1" applyProtection="1">
      <protection locked="0"/>
    </xf>
    <xf numFmtId="44" fontId="8" fillId="0" borderId="0" xfId="0" applyNumberFormat="1" applyFont="1" applyBorder="1" applyProtection="1"/>
    <xf numFmtId="9" fontId="0" fillId="2" borderId="1" xfId="0" applyNumberFormat="1" applyFill="1" applyBorder="1" applyAlignment="1" applyProtection="1">
      <alignment horizontal="center"/>
      <protection locked="0"/>
    </xf>
    <xf numFmtId="9" fontId="0" fillId="2" borderId="1" xfId="1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44" fontId="0" fillId="0" borderId="10" xfId="1" applyFont="1" applyFill="1" applyBorder="1" applyProtection="1">
      <protection locked="0"/>
    </xf>
    <xf numFmtId="44" fontId="2" fillId="0" borderId="2" xfId="0" applyNumberFormat="1" applyFont="1" applyBorder="1" applyProtection="1"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9" fontId="0" fillId="0" borderId="14" xfId="0" applyNumberFormat="1" applyBorder="1" applyProtection="1">
      <protection locked="0"/>
    </xf>
    <xf numFmtId="0" fontId="8" fillId="0" borderId="9" xfId="0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1" fillId="2" borderId="3" xfId="0" applyFont="1" applyFill="1" applyBorder="1" applyProtection="1">
      <protection locked="0"/>
    </xf>
    <xf numFmtId="0" fontId="8" fillId="0" borderId="3" xfId="0" applyFont="1" applyBorder="1" applyProtection="1">
      <protection locked="0"/>
    </xf>
    <xf numFmtId="44" fontId="0" fillId="0" borderId="6" xfId="1" applyFont="1" applyFill="1" applyBorder="1" applyProtection="1">
      <protection locked="0"/>
    </xf>
    <xf numFmtId="0" fontId="2" fillId="4" borderId="6" xfId="0" applyFont="1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center"/>
      <protection locked="0"/>
    </xf>
    <xf numFmtId="9" fontId="0" fillId="0" borderId="9" xfId="0" applyNumberFormat="1" applyBorder="1" applyProtection="1">
      <protection locked="0"/>
    </xf>
    <xf numFmtId="44" fontId="2" fillId="2" borderId="1" xfId="1" applyFont="1" applyFill="1" applyBorder="1" applyProtection="1">
      <protection locked="0"/>
    </xf>
    <xf numFmtId="0" fontId="6" fillId="0" borderId="0" xfId="0" applyFont="1" applyBorder="1" applyProtection="1">
      <protection locked="0"/>
    </xf>
    <xf numFmtId="0" fontId="2" fillId="5" borderId="0" xfId="0" applyFont="1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16" fillId="5" borderId="2" xfId="0" applyFont="1" applyFill="1" applyBorder="1" applyProtection="1">
      <protection locked="0"/>
    </xf>
    <xf numFmtId="0" fontId="16" fillId="5" borderId="1" xfId="0" applyFont="1" applyFill="1" applyBorder="1" applyProtection="1">
      <protection locked="0"/>
    </xf>
    <xf numFmtId="0" fontId="2" fillId="0" borderId="3" xfId="0" applyFont="1" applyBorder="1" applyAlignment="1" applyProtection="1">
      <alignment horizontal="left" wrapText="1"/>
      <protection locked="0"/>
    </xf>
    <xf numFmtId="0" fontId="14" fillId="6" borderId="0" xfId="0" applyFont="1" applyFill="1" applyBorder="1" applyProtection="1">
      <protection locked="0"/>
    </xf>
    <xf numFmtId="0" fontId="6" fillId="6" borderId="0" xfId="0" applyFont="1" applyFill="1" applyBorder="1" applyProtection="1">
      <protection locked="0"/>
    </xf>
    <xf numFmtId="0" fontId="5" fillId="6" borderId="0" xfId="0" applyFont="1" applyFill="1" applyBorder="1" applyProtection="1">
      <protection locked="0"/>
    </xf>
    <xf numFmtId="0" fontId="0" fillId="6" borderId="0" xfId="0" applyFill="1" applyBorder="1" applyProtection="1">
      <protection locked="0"/>
    </xf>
    <xf numFmtId="0" fontId="2" fillId="6" borderId="0" xfId="0" applyFont="1" applyFill="1" applyProtection="1">
      <protection locked="0"/>
    </xf>
    <xf numFmtId="0" fontId="0" fillId="6" borderId="0" xfId="0" applyFill="1" applyProtection="1">
      <protection locked="0"/>
    </xf>
    <xf numFmtId="0" fontId="3" fillId="7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14" fillId="7" borderId="0" xfId="0" applyFont="1" applyFill="1" applyBorder="1" applyProtection="1">
      <protection locked="0"/>
    </xf>
    <xf numFmtId="0" fontId="6" fillId="7" borderId="0" xfId="0" applyFont="1" applyFill="1" applyBorder="1" applyProtection="1">
      <protection locked="0"/>
    </xf>
    <xf numFmtId="0" fontId="5" fillId="7" borderId="0" xfId="0" applyFont="1" applyFill="1" applyBorder="1" applyProtection="1">
      <protection locked="0"/>
    </xf>
    <xf numFmtId="9" fontId="19" fillId="2" borderId="1" xfId="2" applyFont="1" applyFill="1" applyBorder="1" applyAlignment="1" applyProtection="1">
      <alignment horizontal="center"/>
      <protection locked="0"/>
    </xf>
    <xf numFmtId="9" fontId="19" fillId="2" borderId="2" xfId="2" applyFont="1" applyFill="1" applyBorder="1" applyAlignment="1" applyProtection="1">
      <alignment horizontal="center"/>
      <protection locked="0"/>
    </xf>
    <xf numFmtId="0" fontId="0" fillId="8" borderId="3" xfId="0" applyFill="1" applyBorder="1" applyProtection="1">
      <protection locked="0"/>
    </xf>
    <xf numFmtId="0" fontId="2" fillId="8" borderId="0" xfId="0" applyFont="1" applyFill="1" applyBorder="1" applyProtection="1">
      <protection locked="0"/>
    </xf>
    <xf numFmtId="0" fontId="2" fillId="8" borderId="3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14" fontId="2" fillId="2" borderId="3" xfId="0" quotePrefix="1" applyNumberFormat="1" applyFont="1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12" fillId="5" borderId="0" xfId="0" applyFon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left"/>
      <protection locked="0"/>
    </xf>
    <xf numFmtId="0" fontId="19" fillId="0" borderId="4" xfId="0" applyFont="1" applyBorder="1" applyAlignment="1" applyProtection="1">
      <alignment horizontal="left"/>
      <protection locked="0"/>
    </xf>
    <xf numFmtId="0" fontId="8" fillId="0" borderId="9" xfId="0" applyFont="1" applyFill="1" applyBorder="1" applyAlignment="1" applyProtection="1">
      <alignment horizontal="center"/>
      <protection locked="0"/>
    </xf>
    <xf numFmtId="0" fontId="13" fillId="7" borderId="4" xfId="0" applyFont="1" applyFill="1" applyBorder="1" applyAlignment="1" applyProtection="1">
      <alignment horizontal="center"/>
      <protection locked="0"/>
    </xf>
    <xf numFmtId="0" fontId="13" fillId="7" borderId="9" xfId="0" applyFont="1" applyFill="1" applyBorder="1" applyAlignment="1" applyProtection="1">
      <alignment horizontal="center"/>
      <protection locked="0"/>
    </xf>
    <xf numFmtId="0" fontId="13" fillId="7" borderId="2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left"/>
      <protection locked="0"/>
    </xf>
    <xf numFmtId="0" fontId="17" fillId="2" borderId="4" xfId="0" applyFont="1" applyFill="1" applyBorder="1" applyAlignment="1" applyProtection="1">
      <alignment horizontal="left" vertical="top" wrapText="1" shrinkToFit="1"/>
      <protection locked="0"/>
    </xf>
    <xf numFmtId="0" fontId="17" fillId="2" borderId="2" xfId="0" applyFont="1" applyFill="1" applyBorder="1" applyAlignment="1" applyProtection="1">
      <alignment horizontal="left" vertical="top" wrapText="1" shrinkToFit="1"/>
      <protection locked="0"/>
    </xf>
    <xf numFmtId="0" fontId="17" fillId="2" borderId="1" xfId="0" applyFont="1" applyFill="1" applyBorder="1" applyAlignment="1" applyProtection="1">
      <alignment horizontal="left" vertical="top" wrapText="1"/>
      <protection locked="0"/>
    </xf>
    <xf numFmtId="0" fontId="13" fillId="7" borderId="7" xfId="0" applyFont="1" applyFill="1" applyBorder="1" applyAlignment="1" applyProtection="1">
      <alignment horizontal="center"/>
      <protection locked="0"/>
    </xf>
    <xf numFmtId="0" fontId="13" fillId="7" borderId="3" xfId="0" applyFont="1" applyFill="1" applyBorder="1" applyAlignment="1" applyProtection="1">
      <alignment horizontal="center"/>
      <protection locked="0"/>
    </xf>
    <xf numFmtId="0" fontId="13" fillId="7" borderId="10" xfId="0" applyFont="1" applyFill="1" applyBorder="1" applyAlignment="1" applyProtection="1">
      <alignment horizontal="center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6" fillId="2" borderId="3" xfId="0" applyFont="1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/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6" fillId="2" borderId="0" xfId="0" applyFont="1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16" fillId="2" borderId="1" xfId="0" applyFont="1" applyFill="1" applyBorder="1" applyAlignment="1" applyProtection="1">
      <alignment horizontal="center"/>
      <protection locked="0"/>
    </xf>
    <xf numFmtId="0" fontId="17" fillId="2" borderId="2" xfId="0" applyFont="1" applyFill="1" applyBorder="1" applyAlignment="1" applyProtection="1">
      <alignment horizontal="left" vertical="top" wrapText="1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58189</xdr:colOff>
      <xdr:row>0</xdr:row>
      <xdr:rowOff>41564</xdr:rowOff>
    </xdr:from>
    <xdr:to>
      <xdr:col>11</xdr:col>
      <xdr:colOff>1346662</xdr:colOff>
      <xdr:row>5</xdr:row>
      <xdr:rowOff>66502</xdr:rowOff>
    </xdr:to>
    <xdr:pic>
      <xdr:nvPicPr>
        <xdr:cNvPr id="8311" name="Picture 11" descr="full-front">
          <a:extLst>
            <a:ext uri="{FF2B5EF4-FFF2-40B4-BE49-F238E27FC236}">
              <a16:creationId xmlns:a16="http://schemas.microsoft.com/office/drawing/2014/main" id="{82B96775-B8BB-4B75-A5D2-8F97D434D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852"/>
        <a:stretch>
          <a:fillRect/>
        </a:stretch>
      </xdr:blipFill>
      <xdr:spPr bwMode="auto">
        <a:xfrm>
          <a:off x="6508865" y="41564"/>
          <a:ext cx="1787237" cy="1022465"/>
        </a:xfrm>
        <a:prstGeom prst="rect">
          <a:avLst/>
        </a:prstGeom>
        <a:solidFill>
          <a:srgbClr val="FCF30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448887</xdr:colOff>
      <xdr:row>57</xdr:row>
      <xdr:rowOff>91440</xdr:rowOff>
    </xdr:from>
    <xdr:to>
      <xdr:col>8</xdr:col>
      <xdr:colOff>665018</xdr:colOff>
      <xdr:row>57</xdr:row>
      <xdr:rowOff>91440</xdr:rowOff>
    </xdr:to>
    <xdr:sp macro="" textlink="">
      <xdr:nvSpPr>
        <xdr:cNvPr id="8312" name="Line 16">
          <a:extLst>
            <a:ext uri="{FF2B5EF4-FFF2-40B4-BE49-F238E27FC236}">
              <a16:creationId xmlns:a16="http://schemas.microsoft.com/office/drawing/2014/main" id="{93B7E9FD-232B-41EF-96EE-FB8F401D5B7A}"/>
            </a:ext>
          </a:extLst>
        </xdr:cNvPr>
        <xdr:cNvSpPr>
          <a:spLocks noChangeShapeType="1"/>
        </xdr:cNvSpPr>
      </xdr:nvSpPr>
      <xdr:spPr bwMode="auto">
        <a:xfrm>
          <a:off x="6234545" y="10914611"/>
          <a:ext cx="21613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13" name="Rectangle 17">
          <a:extLst>
            <a:ext uri="{FF2B5EF4-FFF2-40B4-BE49-F238E27FC236}">
              <a16:creationId xmlns:a16="http://schemas.microsoft.com/office/drawing/2014/main" id="{5D3B9826-09D7-4CC6-A7B6-1C11E6FF0348}"/>
            </a:ext>
          </a:extLst>
        </xdr:cNvPr>
        <xdr:cNvSpPr>
          <a:spLocks noChangeArrowheads="1"/>
        </xdr:cNvSpPr>
      </xdr:nvSpPr>
      <xdr:spPr bwMode="auto">
        <a:xfrm>
          <a:off x="5785658" y="13175673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14" name="Line 18">
          <a:extLst>
            <a:ext uri="{FF2B5EF4-FFF2-40B4-BE49-F238E27FC236}">
              <a16:creationId xmlns:a16="http://schemas.microsoft.com/office/drawing/2014/main" id="{D6098D86-96D2-4D72-8063-D5620EB518D8}"/>
            </a:ext>
          </a:extLst>
        </xdr:cNvPr>
        <xdr:cNvSpPr>
          <a:spLocks noChangeShapeType="1"/>
        </xdr:cNvSpPr>
      </xdr:nvSpPr>
      <xdr:spPr bwMode="auto">
        <a:xfrm>
          <a:off x="5785658" y="1317567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15" name="Rectangle 19">
          <a:extLst>
            <a:ext uri="{FF2B5EF4-FFF2-40B4-BE49-F238E27FC236}">
              <a16:creationId xmlns:a16="http://schemas.microsoft.com/office/drawing/2014/main" id="{BC9BE87C-2ABA-4CE5-BC14-B133C8F83020}"/>
            </a:ext>
          </a:extLst>
        </xdr:cNvPr>
        <xdr:cNvSpPr>
          <a:spLocks noChangeArrowheads="1"/>
        </xdr:cNvSpPr>
      </xdr:nvSpPr>
      <xdr:spPr bwMode="auto">
        <a:xfrm>
          <a:off x="5785658" y="13175673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16" name="Line 20">
          <a:extLst>
            <a:ext uri="{FF2B5EF4-FFF2-40B4-BE49-F238E27FC236}">
              <a16:creationId xmlns:a16="http://schemas.microsoft.com/office/drawing/2014/main" id="{F401CB06-4C9F-4712-9341-39B658F42ECD}"/>
            </a:ext>
          </a:extLst>
        </xdr:cNvPr>
        <xdr:cNvSpPr>
          <a:spLocks noChangeShapeType="1"/>
        </xdr:cNvSpPr>
      </xdr:nvSpPr>
      <xdr:spPr bwMode="auto">
        <a:xfrm>
          <a:off x="5785658" y="1317567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199505</xdr:colOff>
      <xdr:row>47</xdr:row>
      <xdr:rowOff>74815</xdr:rowOff>
    </xdr:from>
    <xdr:to>
      <xdr:col>9</xdr:col>
      <xdr:colOff>207818</xdr:colOff>
      <xdr:row>56</xdr:row>
      <xdr:rowOff>49876</xdr:rowOff>
    </xdr:to>
    <xdr:sp macro="" textlink="">
      <xdr:nvSpPr>
        <xdr:cNvPr id="8317" name="Line 55">
          <a:extLst>
            <a:ext uri="{FF2B5EF4-FFF2-40B4-BE49-F238E27FC236}">
              <a16:creationId xmlns:a16="http://schemas.microsoft.com/office/drawing/2014/main" id="{CD3CFF04-C978-4E0A-91F8-21AE57333375}"/>
            </a:ext>
          </a:extLst>
        </xdr:cNvPr>
        <xdr:cNvSpPr>
          <a:spLocks noChangeShapeType="1"/>
        </xdr:cNvSpPr>
      </xdr:nvSpPr>
      <xdr:spPr bwMode="auto">
        <a:xfrm flipH="1">
          <a:off x="6650182" y="8055033"/>
          <a:ext cx="8313" cy="2651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18" name="Line 56">
          <a:extLst>
            <a:ext uri="{FF2B5EF4-FFF2-40B4-BE49-F238E27FC236}">
              <a16:creationId xmlns:a16="http://schemas.microsoft.com/office/drawing/2014/main" id="{BAA8C352-941F-4CDA-988B-1999265BB822}"/>
            </a:ext>
          </a:extLst>
        </xdr:cNvPr>
        <xdr:cNvSpPr>
          <a:spLocks noChangeShapeType="1"/>
        </xdr:cNvSpPr>
      </xdr:nvSpPr>
      <xdr:spPr bwMode="auto">
        <a:xfrm>
          <a:off x="5785658" y="1317567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19" name="Line 57">
          <a:extLst>
            <a:ext uri="{FF2B5EF4-FFF2-40B4-BE49-F238E27FC236}">
              <a16:creationId xmlns:a16="http://schemas.microsoft.com/office/drawing/2014/main" id="{E2E5562B-EF0B-4846-AE3F-ABB8E7A1E6FC}"/>
            </a:ext>
          </a:extLst>
        </xdr:cNvPr>
        <xdr:cNvSpPr>
          <a:spLocks noChangeShapeType="1"/>
        </xdr:cNvSpPr>
      </xdr:nvSpPr>
      <xdr:spPr bwMode="auto">
        <a:xfrm>
          <a:off x="5785658" y="1317567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20" name="Line 60">
          <a:extLst>
            <a:ext uri="{FF2B5EF4-FFF2-40B4-BE49-F238E27FC236}">
              <a16:creationId xmlns:a16="http://schemas.microsoft.com/office/drawing/2014/main" id="{4DAE551B-F976-4F64-8794-E9758625805B}"/>
            </a:ext>
          </a:extLst>
        </xdr:cNvPr>
        <xdr:cNvSpPr>
          <a:spLocks noChangeShapeType="1"/>
        </xdr:cNvSpPr>
      </xdr:nvSpPr>
      <xdr:spPr bwMode="auto">
        <a:xfrm flipH="1">
          <a:off x="5785658" y="1317567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21" name="Line 61">
          <a:extLst>
            <a:ext uri="{FF2B5EF4-FFF2-40B4-BE49-F238E27FC236}">
              <a16:creationId xmlns:a16="http://schemas.microsoft.com/office/drawing/2014/main" id="{52082502-9D10-45C9-96D4-945C6E824DF1}"/>
            </a:ext>
          </a:extLst>
        </xdr:cNvPr>
        <xdr:cNvSpPr>
          <a:spLocks noChangeShapeType="1"/>
        </xdr:cNvSpPr>
      </xdr:nvSpPr>
      <xdr:spPr bwMode="auto">
        <a:xfrm flipH="1">
          <a:off x="5785658" y="1317567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224444</xdr:colOff>
      <xdr:row>47</xdr:row>
      <xdr:rowOff>83127</xdr:rowOff>
    </xdr:from>
    <xdr:to>
      <xdr:col>10</xdr:col>
      <xdr:colOff>232756</xdr:colOff>
      <xdr:row>56</xdr:row>
      <xdr:rowOff>66502</xdr:rowOff>
    </xdr:to>
    <xdr:sp macro="" textlink="">
      <xdr:nvSpPr>
        <xdr:cNvPr id="8322" name="Line 62">
          <a:extLst>
            <a:ext uri="{FF2B5EF4-FFF2-40B4-BE49-F238E27FC236}">
              <a16:creationId xmlns:a16="http://schemas.microsoft.com/office/drawing/2014/main" id="{22B405F2-3AB8-4BAD-A9DB-2ECAA945CF76}"/>
            </a:ext>
          </a:extLst>
        </xdr:cNvPr>
        <xdr:cNvSpPr>
          <a:spLocks noChangeShapeType="1"/>
        </xdr:cNvSpPr>
      </xdr:nvSpPr>
      <xdr:spPr bwMode="auto">
        <a:xfrm flipH="1">
          <a:off x="7090756" y="8063345"/>
          <a:ext cx="8313" cy="266007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66502</xdr:colOff>
      <xdr:row>56</xdr:row>
      <xdr:rowOff>66502</xdr:rowOff>
    </xdr:from>
    <xdr:to>
      <xdr:col>10</xdr:col>
      <xdr:colOff>532015</xdr:colOff>
      <xdr:row>56</xdr:row>
      <xdr:rowOff>66502</xdr:rowOff>
    </xdr:to>
    <xdr:sp macro="" textlink="">
      <xdr:nvSpPr>
        <xdr:cNvPr id="8323" name="Line 63">
          <a:extLst>
            <a:ext uri="{FF2B5EF4-FFF2-40B4-BE49-F238E27FC236}">
              <a16:creationId xmlns:a16="http://schemas.microsoft.com/office/drawing/2014/main" id="{88DBDB85-D82A-4E80-A22B-EA0C855A6EA2}"/>
            </a:ext>
          </a:extLst>
        </xdr:cNvPr>
        <xdr:cNvSpPr>
          <a:spLocks noChangeShapeType="1"/>
        </xdr:cNvSpPr>
      </xdr:nvSpPr>
      <xdr:spPr bwMode="auto">
        <a:xfrm>
          <a:off x="6517178" y="10723418"/>
          <a:ext cx="88114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24" name="Line 64">
          <a:extLst>
            <a:ext uri="{FF2B5EF4-FFF2-40B4-BE49-F238E27FC236}">
              <a16:creationId xmlns:a16="http://schemas.microsoft.com/office/drawing/2014/main" id="{0B30A9BA-B8AF-4E72-97BB-C5AF9505AB2A}"/>
            </a:ext>
          </a:extLst>
        </xdr:cNvPr>
        <xdr:cNvSpPr>
          <a:spLocks noChangeShapeType="1"/>
        </xdr:cNvSpPr>
      </xdr:nvSpPr>
      <xdr:spPr bwMode="auto">
        <a:xfrm>
          <a:off x="5785658" y="1317567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25" name="Line 65">
          <a:extLst>
            <a:ext uri="{FF2B5EF4-FFF2-40B4-BE49-F238E27FC236}">
              <a16:creationId xmlns:a16="http://schemas.microsoft.com/office/drawing/2014/main" id="{C993CBD0-2F6D-44F3-9C6A-6111D5C6BA56}"/>
            </a:ext>
          </a:extLst>
        </xdr:cNvPr>
        <xdr:cNvSpPr>
          <a:spLocks noChangeShapeType="1"/>
        </xdr:cNvSpPr>
      </xdr:nvSpPr>
      <xdr:spPr bwMode="auto">
        <a:xfrm>
          <a:off x="5785658" y="1317567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26" name="Rectangle 67">
          <a:extLst>
            <a:ext uri="{FF2B5EF4-FFF2-40B4-BE49-F238E27FC236}">
              <a16:creationId xmlns:a16="http://schemas.microsoft.com/office/drawing/2014/main" id="{A83C1384-DD2C-4DC3-8A6D-7EAC3BC59734}"/>
            </a:ext>
          </a:extLst>
        </xdr:cNvPr>
        <xdr:cNvSpPr>
          <a:spLocks noChangeArrowheads="1"/>
        </xdr:cNvSpPr>
      </xdr:nvSpPr>
      <xdr:spPr bwMode="auto">
        <a:xfrm>
          <a:off x="5785658" y="13175673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27" name="Line 68">
          <a:extLst>
            <a:ext uri="{FF2B5EF4-FFF2-40B4-BE49-F238E27FC236}">
              <a16:creationId xmlns:a16="http://schemas.microsoft.com/office/drawing/2014/main" id="{8C0FDD48-9782-4C67-A505-2B21B2E7B187}"/>
            </a:ext>
          </a:extLst>
        </xdr:cNvPr>
        <xdr:cNvSpPr>
          <a:spLocks noChangeShapeType="1"/>
        </xdr:cNvSpPr>
      </xdr:nvSpPr>
      <xdr:spPr bwMode="auto">
        <a:xfrm>
          <a:off x="5785658" y="1317567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28" name="Line 69">
          <a:extLst>
            <a:ext uri="{FF2B5EF4-FFF2-40B4-BE49-F238E27FC236}">
              <a16:creationId xmlns:a16="http://schemas.microsoft.com/office/drawing/2014/main" id="{2FBCE213-4F47-4459-BB8A-D7BB24765646}"/>
            </a:ext>
          </a:extLst>
        </xdr:cNvPr>
        <xdr:cNvSpPr>
          <a:spLocks noChangeShapeType="1"/>
        </xdr:cNvSpPr>
      </xdr:nvSpPr>
      <xdr:spPr bwMode="auto">
        <a:xfrm>
          <a:off x="5785658" y="1317567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29" name="Line 70">
          <a:extLst>
            <a:ext uri="{FF2B5EF4-FFF2-40B4-BE49-F238E27FC236}">
              <a16:creationId xmlns:a16="http://schemas.microsoft.com/office/drawing/2014/main" id="{6CB3BB26-1B41-40E2-A006-98BF5657167E}"/>
            </a:ext>
          </a:extLst>
        </xdr:cNvPr>
        <xdr:cNvSpPr>
          <a:spLocks noChangeShapeType="1"/>
        </xdr:cNvSpPr>
      </xdr:nvSpPr>
      <xdr:spPr bwMode="auto">
        <a:xfrm flipH="1">
          <a:off x="5785658" y="1317567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30" name="Line 71">
          <a:extLst>
            <a:ext uri="{FF2B5EF4-FFF2-40B4-BE49-F238E27FC236}">
              <a16:creationId xmlns:a16="http://schemas.microsoft.com/office/drawing/2014/main" id="{7D445CFA-1FC7-419F-B829-B3CF6ADCBB3C}"/>
            </a:ext>
          </a:extLst>
        </xdr:cNvPr>
        <xdr:cNvSpPr>
          <a:spLocks noChangeShapeType="1"/>
        </xdr:cNvSpPr>
      </xdr:nvSpPr>
      <xdr:spPr bwMode="auto">
        <a:xfrm>
          <a:off x="5785658" y="1317567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31" name="Rectangle 76">
          <a:extLst>
            <a:ext uri="{FF2B5EF4-FFF2-40B4-BE49-F238E27FC236}">
              <a16:creationId xmlns:a16="http://schemas.microsoft.com/office/drawing/2014/main" id="{01505D49-88BB-4172-AC73-B157CAF0FE18}"/>
            </a:ext>
          </a:extLst>
        </xdr:cNvPr>
        <xdr:cNvSpPr>
          <a:spLocks noChangeArrowheads="1"/>
        </xdr:cNvSpPr>
      </xdr:nvSpPr>
      <xdr:spPr bwMode="auto">
        <a:xfrm>
          <a:off x="5785658" y="13175673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32" name="Line 77">
          <a:extLst>
            <a:ext uri="{FF2B5EF4-FFF2-40B4-BE49-F238E27FC236}">
              <a16:creationId xmlns:a16="http://schemas.microsoft.com/office/drawing/2014/main" id="{224F683E-FE37-46F9-947B-69C9297F2912}"/>
            </a:ext>
          </a:extLst>
        </xdr:cNvPr>
        <xdr:cNvSpPr>
          <a:spLocks noChangeShapeType="1"/>
        </xdr:cNvSpPr>
      </xdr:nvSpPr>
      <xdr:spPr bwMode="auto">
        <a:xfrm>
          <a:off x="5785658" y="1317567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33" name="Line 78">
          <a:extLst>
            <a:ext uri="{FF2B5EF4-FFF2-40B4-BE49-F238E27FC236}">
              <a16:creationId xmlns:a16="http://schemas.microsoft.com/office/drawing/2014/main" id="{517E6D2E-090A-4268-919F-7F5A569EEE7C}"/>
            </a:ext>
          </a:extLst>
        </xdr:cNvPr>
        <xdr:cNvSpPr>
          <a:spLocks noChangeShapeType="1"/>
        </xdr:cNvSpPr>
      </xdr:nvSpPr>
      <xdr:spPr bwMode="auto">
        <a:xfrm>
          <a:off x="5785658" y="1317567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34" name="Line 79">
          <a:extLst>
            <a:ext uri="{FF2B5EF4-FFF2-40B4-BE49-F238E27FC236}">
              <a16:creationId xmlns:a16="http://schemas.microsoft.com/office/drawing/2014/main" id="{104F0253-3EFD-4754-96B8-875207F433CF}"/>
            </a:ext>
          </a:extLst>
        </xdr:cNvPr>
        <xdr:cNvSpPr>
          <a:spLocks noChangeShapeType="1"/>
        </xdr:cNvSpPr>
      </xdr:nvSpPr>
      <xdr:spPr bwMode="auto">
        <a:xfrm flipH="1">
          <a:off x="5785658" y="1317567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35" name="Line 80">
          <a:extLst>
            <a:ext uri="{FF2B5EF4-FFF2-40B4-BE49-F238E27FC236}">
              <a16:creationId xmlns:a16="http://schemas.microsoft.com/office/drawing/2014/main" id="{2F0C1078-E49F-4865-A32E-867F2C1CCBA1}"/>
            </a:ext>
          </a:extLst>
        </xdr:cNvPr>
        <xdr:cNvSpPr>
          <a:spLocks noChangeShapeType="1"/>
        </xdr:cNvSpPr>
      </xdr:nvSpPr>
      <xdr:spPr bwMode="auto">
        <a:xfrm>
          <a:off x="5785658" y="1317567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36" name="Rectangle 85">
          <a:extLst>
            <a:ext uri="{FF2B5EF4-FFF2-40B4-BE49-F238E27FC236}">
              <a16:creationId xmlns:a16="http://schemas.microsoft.com/office/drawing/2014/main" id="{8E5C9B70-290A-48BE-AC91-7DB42BA6E2E4}"/>
            </a:ext>
          </a:extLst>
        </xdr:cNvPr>
        <xdr:cNvSpPr>
          <a:spLocks noChangeArrowheads="1"/>
        </xdr:cNvSpPr>
      </xdr:nvSpPr>
      <xdr:spPr bwMode="auto">
        <a:xfrm>
          <a:off x="5785658" y="13175673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37" name="Line 86">
          <a:extLst>
            <a:ext uri="{FF2B5EF4-FFF2-40B4-BE49-F238E27FC236}">
              <a16:creationId xmlns:a16="http://schemas.microsoft.com/office/drawing/2014/main" id="{AB41718D-4230-4FD6-92EB-EF07BB439D62}"/>
            </a:ext>
          </a:extLst>
        </xdr:cNvPr>
        <xdr:cNvSpPr>
          <a:spLocks noChangeShapeType="1"/>
        </xdr:cNvSpPr>
      </xdr:nvSpPr>
      <xdr:spPr bwMode="auto">
        <a:xfrm>
          <a:off x="5785658" y="1317567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38" name="Line 87">
          <a:extLst>
            <a:ext uri="{FF2B5EF4-FFF2-40B4-BE49-F238E27FC236}">
              <a16:creationId xmlns:a16="http://schemas.microsoft.com/office/drawing/2014/main" id="{CFA234D6-57E4-44EE-B4DE-0737652445FA}"/>
            </a:ext>
          </a:extLst>
        </xdr:cNvPr>
        <xdr:cNvSpPr>
          <a:spLocks noChangeShapeType="1"/>
        </xdr:cNvSpPr>
      </xdr:nvSpPr>
      <xdr:spPr bwMode="auto">
        <a:xfrm>
          <a:off x="5785658" y="1317567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39" name="Line 88">
          <a:extLst>
            <a:ext uri="{FF2B5EF4-FFF2-40B4-BE49-F238E27FC236}">
              <a16:creationId xmlns:a16="http://schemas.microsoft.com/office/drawing/2014/main" id="{03805F15-AA47-4D7C-A8AF-4C8007CB0144}"/>
            </a:ext>
          </a:extLst>
        </xdr:cNvPr>
        <xdr:cNvSpPr>
          <a:spLocks noChangeShapeType="1"/>
        </xdr:cNvSpPr>
      </xdr:nvSpPr>
      <xdr:spPr bwMode="auto">
        <a:xfrm flipH="1">
          <a:off x="5785658" y="1317567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40" name="Line 89">
          <a:extLst>
            <a:ext uri="{FF2B5EF4-FFF2-40B4-BE49-F238E27FC236}">
              <a16:creationId xmlns:a16="http://schemas.microsoft.com/office/drawing/2014/main" id="{E2FAD217-37AB-4EFD-A494-F1063ABA5793}"/>
            </a:ext>
          </a:extLst>
        </xdr:cNvPr>
        <xdr:cNvSpPr>
          <a:spLocks noChangeShapeType="1"/>
        </xdr:cNvSpPr>
      </xdr:nvSpPr>
      <xdr:spPr bwMode="auto">
        <a:xfrm>
          <a:off x="5785658" y="1317567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41" name="Rectangle 94">
          <a:extLst>
            <a:ext uri="{FF2B5EF4-FFF2-40B4-BE49-F238E27FC236}">
              <a16:creationId xmlns:a16="http://schemas.microsoft.com/office/drawing/2014/main" id="{74503AF7-B91F-4DC4-B062-812B3EA759E1}"/>
            </a:ext>
          </a:extLst>
        </xdr:cNvPr>
        <xdr:cNvSpPr>
          <a:spLocks noChangeArrowheads="1"/>
        </xdr:cNvSpPr>
      </xdr:nvSpPr>
      <xdr:spPr bwMode="auto">
        <a:xfrm>
          <a:off x="5785658" y="13175673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42" name="Line 95">
          <a:extLst>
            <a:ext uri="{FF2B5EF4-FFF2-40B4-BE49-F238E27FC236}">
              <a16:creationId xmlns:a16="http://schemas.microsoft.com/office/drawing/2014/main" id="{6B8D92C2-5474-4B9C-A889-1E2E4627E8F4}"/>
            </a:ext>
          </a:extLst>
        </xdr:cNvPr>
        <xdr:cNvSpPr>
          <a:spLocks noChangeShapeType="1"/>
        </xdr:cNvSpPr>
      </xdr:nvSpPr>
      <xdr:spPr bwMode="auto">
        <a:xfrm>
          <a:off x="5785658" y="1317567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43" name="Line 96">
          <a:extLst>
            <a:ext uri="{FF2B5EF4-FFF2-40B4-BE49-F238E27FC236}">
              <a16:creationId xmlns:a16="http://schemas.microsoft.com/office/drawing/2014/main" id="{C94B366C-E31B-4058-81F0-308C03C06443}"/>
            </a:ext>
          </a:extLst>
        </xdr:cNvPr>
        <xdr:cNvSpPr>
          <a:spLocks noChangeShapeType="1"/>
        </xdr:cNvSpPr>
      </xdr:nvSpPr>
      <xdr:spPr bwMode="auto">
        <a:xfrm>
          <a:off x="5785658" y="1317567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44" name="Line 97">
          <a:extLst>
            <a:ext uri="{FF2B5EF4-FFF2-40B4-BE49-F238E27FC236}">
              <a16:creationId xmlns:a16="http://schemas.microsoft.com/office/drawing/2014/main" id="{E3C68F98-AEE1-4FC6-8CDC-297A350D6BF4}"/>
            </a:ext>
          </a:extLst>
        </xdr:cNvPr>
        <xdr:cNvSpPr>
          <a:spLocks noChangeShapeType="1"/>
        </xdr:cNvSpPr>
      </xdr:nvSpPr>
      <xdr:spPr bwMode="auto">
        <a:xfrm flipH="1">
          <a:off x="5785658" y="1317567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45" name="Line 98">
          <a:extLst>
            <a:ext uri="{FF2B5EF4-FFF2-40B4-BE49-F238E27FC236}">
              <a16:creationId xmlns:a16="http://schemas.microsoft.com/office/drawing/2014/main" id="{65BCE1F4-E6D4-4146-B0EB-EB9839C6FA2B}"/>
            </a:ext>
          </a:extLst>
        </xdr:cNvPr>
        <xdr:cNvSpPr>
          <a:spLocks noChangeShapeType="1"/>
        </xdr:cNvSpPr>
      </xdr:nvSpPr>
      <xdr:spPr bwMode="auto">
        <a:xfrm>
          <a:off x="5785658" y="1317567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46" name="Rectangle 103">
          <a:extLst>
            <a:ext uri="{FF2B5EF4-FFF2-40B4-BE49-F238E27FC236}">
              <a16:creationId xmlns:a16="http://schemas.microsoft.com/office/drawing/2014/main" id="{9AF007F4-BF95-487A-840D-4D576D47B710}"/>
            </a:ext>
          </a:extLst>
        </xdr:cNvPr>
        <xdr:cNvSpPr>
          <a:spLocks noChangeArrowheads="1"/>
        </xdr:cNvSpPr>
      </xdr:nvSpPr>
      <xdr:spPr bwMode="auto">
        <a:xfrm>
          <a:off x="5785658" y="13175673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33251</xdr:rowOff>
    </xdr:from>
    <xdr:to>
      <xdr:col>8</xdr:col>
      <xdr:colOff>0</xdr:colOff>
      <xdr:row>70</xdr:row>
      <xdr:rowOff>33251</xdr:rowOff>
    </xdr:to>
    <xdr:sp macro="" textlink="">
      <xdr:nvSpPr>
        <xdr:cNvPr id="8347" name="Line 104">
          <a:extLst>
            <a:ext uri="{FF2B5EF4-FFF2-40B4-BE49-F238E27FC236}">
              <a16:creationId xmlns:a16="http://schemas.microsoft.com/office/drawing/2014/main" id="{2BC75FAE-71D0-4A9D-B254-63C5954C857C}"/>
            </a:ext>
          </a:extLst>
        </xdr:cNvPr>
        <xdr:cNvSpPr>
          <a:spLocks noChangeShapeType="1"/>
        </xdr:cNvSpPr>
      </xdr:nvSpPr>
      <xdr:spPr bwMode="auto">
        <a:xfrm>
          <a:off x="5785658" y="13208924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48" name="Line 105">
          <a:extLst>
            <a:ext uri="{FF2B5EF4-FFF2-40B4-BE49-F238E27FC236}">
              <a16:creationId xmlns:a16="http://schemas.microsoft.com/office/drawing/2014/main" id="{7DE5A047-82FC-44E7-9272-1A3E9E7B0EA6}"/>
            </a:ext>
          </a:extLst>
        </xdr:cNvPr>
        <xdr:cNvSpPr>
          <a:spLocks noChangeShapeType="1"/>
        </xdr:cNvSpPr>
      </xdr:nvSpPr>
      <xdr:spPr bwMode="auto">
        <a:xfrm>
          <a:off x="5785658" y="1317567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49" name="Line 106">
          <a:extLst>
            <a:ext uri="{FF2B5EF4-FFF2-40B4-BE49-F238E27FC236}">
              <a16:creationId xmlns:a16="http://schemas.microsoft.com/office/drawing/2014/main" id="{8F1D7272-52CD-4BDF-8B8F-ECC7DE15EFB9}"/>
            </a:ext>
          </a:extLst>
        </xdr:cNvPr>
        <xdr:cNvSpPr>
          <a:spLocks noChangeShapeType="1"/>
        </xdr:cNvSpPr>
      </xdr:nvSpPr>
      <xdr:spPr bwMode="auto">
        <a:xfrm flipH="1">
          <a:off x="5785658" y="1317567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50" name="Line 107">
          <a:extLst>
            <a:ext uri="{FF2B5EF4-FFF2-40B4-BE49-F238E27FC236}">
              <a16:creationId xmlns:a16="http://schemas.microsoft.com/office/drawing/2014/main" id="{1B4FBF36-9F9A-49B8-8124-B25D256178F7}"/>
            </a:ext>
          </a:extLst>
        </xdr:cNvPr>
        <xdr:cNvSpPr>
          <a:spLocks noChangeShapeType="1"/>
        </xdr:cNvSpPr>
      </xdr:nvSpPr>
      <xdr:spPr bwMode="auto">
        <a:xfrm>
          <a:off x="5785658" y="1317567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51" name="Rectangle 112">
          <a:extLst>
            <a:ext uri="{FF2B5EF4-FFF2-40B4-BE49-F238E27FC236}">
              <a16:creationId xmlns:a16="http://schemas.microsoft.com/office/drawing/2014/main" id="{0C70A04F-A827-4D6A-8CB3-9437D5C23223}"/>
            </a:ext>
          </a:extLst>
        </xdr:cNvPr>
        <xdr:cNvSpPr>
          <a:spLocks noChangeArrowheads="1"/>
        </xdr:cNvSpPr>
      </xdr:nvSpPr>
      <xdr:spPr bwMode="auto">
        <a:xfrm>
          <a:off x="5785658" y="13175673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52" name="Line 113">
          <a:extLst>
            <a:ext uri="{FF2B5EF4-FFF2-40B4-BE49-F238E27FC236}">
              <a16:creationId xmlns:a16="http://schemas.microsoft.com/office/drawing/2014/main" id="{1EE9D516-C574-487B-BCAE-E1F009DE3B2F}"/>
            </a:ext>
          </a:extLst>
        </xdr:cNvPr>
        <xdr:cNvSpPr>
          <a:spLocks noChangeShapeType="1"/>
        </xdr:cNvSpPr>
      </xdr:nvSpPr>
      <xdr:spPr bwMode="auto">
        <a:xfrm flipH="1">
          <a:off x="5785658" y="1317567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53" name="Line 114">
          <a:extLst>
            <a:ext uri="{FF2B5EF4-FFF2-40B4-BE49-F238E27FC236}">
              <a16:creationId xmlns:a16="http://schemas.microsoft.com/office/drawing/2014/main" id="{A8BCBCC0-F7DC-4331-9835-99DF46C4AFF5}"/>
            </a:ext>
          </a:extLst>
        </xdr:cNvPr>
        <xdr:cNvSpPr>
          <a:spLocks noChangeShapeType="1"/>
        </xdr:cNvSpPr>
      </xdr:nvSpPr>
      <xdr:spPr bwMode="auto">
        <a:xfrm>
          <a:off x="5785658" y="1317567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54" name="Line 115">
          <a:extLst>
            <a:ext uri="{FF2B5EF4-FFF2-40B4-BE49-F238E27FC236}">
              <a16:creationId xmlns:a16="http://schemas.microsoft.com/office/drawing/2014/main" id="{10E894AD-379F-454F-A73D-806A1035B3D0}"/>
            </a:ext>
          </a:extLst>
        </xdr:cNvPr>
        <xdr:cNvSpPr>
          <a:spLocks noChangeShapeType="1"/>
        </xdr:cNvSpPr>
      </xdr:nvSpPr>
      <xdr:spPr bwMode="auto">
        <a:xfrm flipH="1">
          <a:off x="5785658" y="1317567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55" name="Line 116">
          <a:extLst>
            <a:ext uri="{FF2B5EF4-FFF2-40B4-BE49-F238E27FC236}">
              <a16:creationId xmlns:a16="http://schemas.microsoft.com/office/drawing/2014/main" id="{DC209C78-0AD1-40B4-A2C7-2F10F0D66CEB}"/>
            </a:ext>
          </a:extLst>
        </xdr:cNvPr>
        <xdr:cNvSpPr>
          <a:spLocks noChangeShapeType="1"/>
        </xdr:cNvSpPr>
      </xdr:nvSpPr>
      <xdr:spPr bwMode="auto">
        <a:xfrm>
          <a:off x="5785658" y="1317567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56" name="Rectangle 121">
          <a:extLst>
            <a:ext uri="{FF2B5EF4-FFF2-40B4-BE49-F238E27FC236}">
              <a16:creationId xmlns:a16="http://schemas.microsoft.com/office/drawing/2014/main" id="{925711FF-DC88-46F4-8BB9-ED287CAF50A9}"/>
            </a:ext>
          </a:extLst>
        </xdr:cNvPr>
        <xdr:cNvSpPr>
          <a:spLocks noChangeArrowheads="1"/>
        </xdr:cNvSpPr>
      </xdr:nvSpPr>
      <xdr:spPr bwMode="auto">
        <a:xfrm>
          <a:off x="5785658" y="13175673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57" name="Line 123">
          <a:extLst>
            <a:ext uri="{FF2B5EF4-FFF2-40B4-BE49-F238E27FC236}">
              <a16:creationId xmlns:a16="http://schemas.microsoft.com/office/drawing/2014/main" id="{E04C890D-A0AC-4EDA-B220-ECC36598EC10}"/>
            </a:ext>
          </a:extLst>
        </xdr:cNvPr>
        <xdr:cNvSpPr>
          <a:spLocks noChangeShapeType="1"/>
        </xdr:cNvSpPr>
      </xdr:nvSpPr>
      <xdr:spPr bwMode="auto">
        <a:xfrm>
          <a:off x="5785658" y="1317567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58" name="Line 124">
          <a:extLst>
            <a:ext uri="{FF2B5EF4-FFF2-40B4-BE49-F238E27FC236}">
              <a16:creationId xmlns:a16="http://schemas.microsoft.com/office/drawing/2014/main" id="{2B5DF6B9-DE31-4E77-BE3F-F5812E7AC4A2}"/>
            </a:ext>
          </a:extLst>
        </xdr:cNvPr>
        <xdr:cNvSpPr>
          <a:spLocks noChangeShapeType="1"/>
        </xdr:cNvSpPr>
      </xdr:nvSpPr>
      <xdr:spPr bwMode="auto">
        <a:xfrm flipH="1">
          <a:off x="5785658" y="1317567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59" name="Line 125">
          <a:extLst>
            <a:ext uri="{FF2B5EF4-FFF2-40B4-BE49-F238E27FC236}">
              <a16:creationId xmlns:a16="http://schemas.microsoft.com/office/drawing/2014/main" id="{E12D4DC5-E4A8-45DB-BF20-4226E6D27B07}"/>
            </a:ext>
          </a:extLst>
        </xdr:cNvPr>
        <xdr:cNvSpPr>
          <a:spLocks noChangeShapeType="1"/>
        </xdr:cNvSpPr>
      </xdr:nvSpPr>
      <xdr:spPr bwMode="auto">
        <a:xfrm>
          <a:off x="5785658" y="1317567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60" name="Rectangle 130">
          <a:extLst>
            <a:ext uri="{FF2B5EF4-FFF2-40B4-BE49-F238E27FC236}">
              <a16:creationId xmlns:a16="http://schemas.microsoft.com/office/drawing/2014/main" id="{6C688008-FB24-43B0-BBE3-934642B84824}"/>
            </a:ext>
          </a:extLst>
        </xdr:cNvPr>
        <xdr:cNvSpPr>
          <a:spLocks noChangeArrowheads="1"/>
        </xdr:cNvSpPr>
      </xdr:nvSpPr>
      <xdr:spPr bwMode="auto">
        <a:xfrm>
          <a:off x="5785658" y="13175673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61" name="Line 132">
          <a:extLst>
            <a:ext uri="{FF2B5EF4-FFF2-40B4-BE49-F238E27FC236}">
              <a16:creationId xmlns:a16="http://schemas.microsoft.com/office/drawing/2014/main" id="{FBF868C8-278B-45B0-9B34-800A09739538}"/>
            </a:ext>
          </a:extLst>
        </xdr:cNvPr>
        <xdr:cNvSpPr>
          <a:spLocks noChangeShapeType="1"/>
        </xdr:cNvSpPr>
      </xdr:nvSpPr>
      <xdr:spPr bwMode="auto">
        <a:xfrm>
          <a:off x="5785658" y="1317567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62" name="Line 133">
          <a:extLst>
            <a:ext uri="{FF2B5EF4-FFF2-40B4-BE49-F238E27FC236}">
              <a16:creationId xmlns:a16="http://schemas.microsoft.com/office/drawing/2014/main" id="{64FCF504-E56E-4033-A9E0-405A4CBEE9FA}"/>
            </a:ext>
          </a:extLst>
        </xdr:cNvPr>
        <xdr:cNvSpPr>
          <a:spLocks noChangeShapeType="1"/>
        </xdr:cNvSpPr>
      </xdr:nvSpPr>
      <xdr:spPr bwMode="auto">
        <a:xfrm flipH="1">
          <a:off x="5785658" y="1317567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 macro="" textlink="">
      <xdr:nvSpPr>
        <xdr:cNvPr id="8363" name="Line 134">
          <a:extLst>
            <a:ext uri="{FF2B5EF4-FFF2-40B4-BE49-F238E27FC236}">
              <a16:creationId xmlns:a16="http://schemas.microsoft.com/office/drawing/2014/main" id="{B86C1BDA-4179-4231-8F20-76DE91FD371C}"/>
            </a:ext>
          </a:extLst>
        </xdr:cNvPr>
        <xdr:cNvSpPr>
          <a:spLocks noChangeShapeType="1"/>
        </xdr:cNvSpPr>
      </xdr:nvSpPr>
      <xdr:spPr bwMode="auto">
        <a:xfrm>
          <a:off x="5785658" y="1317567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266007</xdr:colOff>
      <xdr:row>17</xdr:row>
      <xdr:rowOff>108065</xdr:rowOff>
    </xdr:from>
    <xdr:to>
      <xdr:col>3</xdr:col>
      <xdr:colOff>565265</xdr:colOff>
      <xdr:row>25</xdr:row>
      <xdr:rowOff>0</xdr:rowOff>
    </xdr:to>
    <xdr:sp macro="" textlink="">
      <xdr:nvSpPr>
        <xdr:cNvPr id="8364" name="Text Box 139">
          <a:extLst>
            <a:ext uri="{FF2B5EF4-FFF2-40B4-BE49-F238E27FC236}">
              <a16:creationId xmlns:a16="http://schemas.microsoft.com/office/drawing/2014/main" id="{09AD281B-63A6-4EED-B6D7-790C373D4147}"/>
            </a:ext>
          </a:extLst>
        </xdr:cNvPr>
        <xdr:cNvSpPr txBox="1">
          <a:spLocks noChangeArrowheads="1"/>
        </xdr:cNvSpPr>
      </xdr:nvSpPr>
      <xdr:spPr bwMode="auto">
        <a:xfrm>
          <a:off x="3341716" y="3000895"/>
          <a:ext cx="299259" cy="1155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448887</xdr:colOff>
      <xdr:row>88</xdr:row>
      <xdr:rowOff>91440</xdr:rowOff>
    </xdr:from>
    <xdr:to>
      <xdr:col>8</xdr:col>
      <xdr:colOff>665018</xdr:colOff>
      <xdr:row>88</xdr:row>
      <xdr:rowOff>91440</xdr:rowOff>
    </xdr:to>
    <xdr:sp macro="" textlink="">
      <xdr:nvSpPr>
        <xdr:cNvPr id="8365" name="Line 140">
          <a:extLst>
            <a:ext uri="{FF2B5EF4-FFF2-40B4-BE49-F238E27FC236}">
              <a16:creationId xmlns:a16="http://schemas.microsoft.com/office/drawing/2014/main" id="{61500D92-7E1F-47B9-9A9A-69739FBAB6E1}"/>
            </a:ext>
          </a:extLst>
        </xdr:cNvPr>
        <xdr:cNvSpPr>
          <a:spLocks noChangeShapeType="1"/>
        </xdr:cNvSpPr>
      </xdr:nvSpPr>
      <xdr:spPr bwMode="auto">
        <a:xfrm>
          <a:off x="6234545" y="17755985"/>
          <a:ext cx="21613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199505</xdr:colOff>
      <xdr:row>78</xdr:row>
      <xdr:rowOff>74815</xdr:rowOff>
    </xdr:from>
    <xdr:to>
      <xdr:col>9</xdr:col>
      <xdr:colOff>207818</xdr:colOff>
      <xdr:row>87</xdr:row>
      <xdr:rowOff>49876</xdr:rowOff>
    </xdr:to>
    <xdr:sp macro="" textlink="">
      <xdr:nvSpPr>
        <xdr:cNvPr id="8366" name="Line 141">
          <a:extLst>
            <a:ext uri="{FF2B5EF4-FFF2-40B4-BE49-F238E27FC236}">
              <a16:creationId xmlns:a16="http://schemas.microsoft.com/office/drawing/2014/main" id="{57141504-1AAC-4C97-9619-E0B332641850}"/>
            </a:ext>
          </a:extLst>
        </xdr:cNvPr>
        <xdr:cNvSpPr>
          <a:spLocks noChangeShapeType="1"/>
        </xdr:cNvSpPr>
      </xdr:nvSpPr>
      <xdr:spPr bwMode="auto">
        <a:xfrm flipH="1">
          <a:off x="6650182" y="15004473"/>
          <a:ext cx="8313" cy="254369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224444</xdr:colOff>
      <xdr:row>78</xdr:row>
      <xdr:rowOff>83127</xdr:rowOff>
    </xdr:from>
    <xdr:to>
      <xdr:col>10</xdr:col>
      <xdr:colOff>232756</xdr:colOff>
      <xdr:row>87</xdr:row>
      <xdr:rowOff>66502</xdr:rowOff>
    </xdr:to>
    <xdr:sp macro="" textlink="">
      <xdr:nvSpPr>
        <xdr:cNvPr id="8367" name="Line 142">
          <a:extLst>
            <a:ext uri="{FF2B5EF4-FFF2-40B4-BE49-F238E27FC236}">
              <a16:creationId xmlns:a16="http://schemas.microsoft.com/office/drawing/2014/main" id="{1CA46AB7-9FA7-4890-B055-949F0533B87E}"/>
            </a:ext>
          </a:extLst>
        </xdr:cNvPr>
        <xdr:cNvSpPr>
          <a:spLocks noChangeShapeType="1"/>
        </xdr:cNvSpPr>
      </xdr:nvSpPr>
      <xdr:spPr bwMode="auto">
        <a:xfrm flipH="1">
          <a:off x="7090756" y="15012785"/>
          <a:ext cx="8313" cy="255200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66502</xdr:colOff>
      <xdr:row>87</xdr:row>
      <xdr:rowOff>66502</xdr:rowOff>
    </xdr:from>
    <xdr:to>
      <xdr:col>10</xdr:col>
      <xdr:colOff>532015</xdr:colOff>
      <xdr:row>87</xdr:row>
      <xdr:rowOff>66502</xdr:rowOff>
    </xdr:to>
    <xdr:sp macro="" textlink="">
      <xdr:nvSpPr>
        <xdr:cNvPr id="8368" name="Line 143">
          <a:extLst>
            <a:ext uri="{FF2B5EF4-FFF2-40B4-BE49-F238E27FC236}">
              <a16:creationId xmlns:a16="http://schemas.microsoft.com/office/drawing/2014/main" id="{653676A0-F16B-46E4-9E0C-BFFEF765138B}"/>
            </a:ext>
          </a:extLst>
        </xdr:cNvPr>
        <xdr:cNvSpPr>
          <a:spLocks noChangeShapeType="1"/>
        </xdr:cNvSpPr>
      </xdr:nvSpPr>
      <xdr:spPr bwMode="auto">
        <a:xfrm>
          <a:off x="6517178" y="17564793"/>
          <a:ext cx="88114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448887</xdr:colOff>
      <xdr:row>119</xdr:row>
      <xdr:rowOff>91440</xdr:rowOff>
    </xdr:from>
    <xdr:to>
      <xdr:col>8</xdr:col>
      <xdr:colOff>665018</xdr:colOff>
      <xdr:row>119</xdr:row>
      <xdr:rowOff>91440</xdr:rowOff>
    </xdr:to>
    <xdr:sp macro="" textlink="">
      <xdr:nvSpPr>
        <xdr:cNvPr id="8369" name="Line 148">
          <a:extLst>
            <a:ext uri="{FF2B5EF4-FFF2-40B4-BE49-F238E27FC236}">
              <a16:creationId xmlns:a16="http://schemas.microsoft.com/office/drawing/2014/main" id="{8302F1A1-249B-45D7-AC84-2054F2F48928}"/>
            </a:ext>
          </a:extLst>
        </xdr:cNvPr>
        <xdr:cNvSpPr>
          <a:spLocks noChangeShapeType="1"/>
        </xdr:cNvSpPr>
      </xdr:nvSpPr>
      <xdr:spPr bwMode="auto">
        <a:xfrm>
          <a:off x="6234545" y="24530858"/>
          <a:ext cx="21613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199505</xdr:colOff>
      <xdr:row>109</xdr:row>
      <xdr:rowOff>74815</xdr:rowOff>
    </xdr:from>
    <xdr:to>
      <xdr:col>9</xdr:col>
      <xdr:colOff>207818</xdr:colOff>
      <xdr:row>118</xdr:row>
      <xdr:rowOff>49876</xdr:rowOff>
    </xdr:to>
    <xdr:sp macro="" textlink="">
      <xdr:nvSpPr>
        <xdr:cNvPr id="8370" name="Line 149">
          <a:extLst>
            <a:ext uri="{FF2B5EF4-FFF2-40B4-BE49-F238E27FC236}">
              <a16:creationId xmlns:a16="http://schemas.microsoft.com/office/drawing/2014/main" id="{3F128D86-46E8-490D-A6DF-3CB842FB9144}"/>
            </a:ext>
          </a:extLst>
        </xdr:cNvPr>
        <xdr:cNvSpPr>
          <a:spLocks noChangeShapeType="1"/>
        </xdr:cNvSpPr>
      </xdr:nvSpPr>
      <xdr:spPr bwMode="auto">
        <a:xfrm flipH="1">
          <a:off x="6650182" y="21829222"/>
          <a:ext cx="8313" cy="24938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224444</xdr:colOff>
      <xdr:row>109</xdr:row>
      <xdr:rowOff>83127</xdr:rowOff>
    </xdr:from>
    <xdr:to>
      <xdr:col>10</xdr:col>
      <xdr:colOff>232756</xdr:colOff>
      <xdr:row>118</xdr:row>
      <xdr:rowOff>66502</xdr:rowOff>
    </xdr:to>
    <xdr:sp macro="" textlink="">
      <xdr:nvSpPr>
        <xdr:cNvPr id="8371" name="Line 150">
          <a:extLst>
            <a:ext uri="{FF2B5EF4-FFF2-40B4-BE49-F238E27FC236}">
              <a16:creationId xmlns:a16="http://schemas.microsoft.com/office/drawing/2014/main" id="{DA036E6D-9CF0-4590-B3EF-6EECEE028F89}"/>
            </a:ext>
          </a:extLst>
        </xdr:cNvPr>
        <xdr:cNvSpPr>
          <a:spLocks noChangeShapeType="1"/>
        </xdr:cNvSpPr>
      </xdr:nvSpPr>
      <xdr:spPr bwMode="auto">
        <a:xfrm flipH="1">
          <a:off x="7090756" y="21837535"/>
          <a:ext cx="8313" cy="25021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66502</xdr:colOff>
      <xdr:row>118</xdr:row>
      <xdr:rowOff>66502</xdr:rowOff>
    </xdr:from>
    <xdr:to>
      <xdr:col>10</xdr:col>
      <xdr:colOff>532015</xdr:colOff>
      <xdr:row>118</xdr:row>
      <xdr:rowOff>66502</xdr:rowOff>
    </xdr:to>
    <xdr:sp macro="" textlink="">
      <xdr:nvSpPr>
        <xdr:cNvPr id="8372" name="Line 151">
          <a:extLst>
            <a:ext uri="{FF2B5EF4-FFF2-40B4-BE49-F238E27FC236}">
              <a16:creationId xmlns:a16="http://schemas.microsoft.com/office/drawing/2014/main" id="{33BA2964-A8BF-4255-8EA9-FBD5E39C71C1}"/>
            </a:ext>
          </a:extLst>
        </xdr:cNvPr>
        <xdr:cNvSpPr>
          <a:spLocks noChangeShapeType="1"/>
        </xdr:cNvSpPr>
      </xdr:nvSpPr>
      <xdr:spPr bwMode="auto">
        <a:xfrm>
          <a:off x="6517178" y="24339665"/>
          <a:ext cx="88114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448887</xdr:colOff>
      <xdr:row>150</xdr:row>
      <xdr:rowOff>91440</xdr:rowOff>
    </xdr:from>
    <xdr:to>
      <xdr:col>8</xdr:col>
      <xdr:colOff>665018</xdr:colOff>
      <xdr:row>150</xdr:row>
      <xdr:rowOff>91440</xdr:rowOff>
    </xdr:to>
    <xdr:sp macro="" textlink="">
      <xdr:nvSpPr>
        <xdr:cNvPr id="8373" name="Line 156">
          <a:extLst>
            <a:ext uri="{FF2B5EF4-FFF2-40B4-BE49-F238E27FC236}">
              <a16:creationId xmlns:a16="http://schemas.microsoft.com/office/drawing/2014/main" id="{45585372-42E7-460D-9F8B-4B61B97CF8C9}"/>
            </a:ext>
          </a:extLst>
        </xdr:cNvPr>
        <xdr:cNvSpPr>
          <a:spLocks noChangeShapeType="1"/>
        </xdr:cNvSpPr>
      </xdr:nvSpPr>
      <xdr:spPr bwMode="auto">
        <a:xfrm>
          <a:off x="6234545" y="31388858"/>
          <a:ext cx="21613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199505</xdr:colOff>
      <xdr:row>140</xdr:row>
      <xdr:rowOff>74815</xdr:rowOff>
    </xdr:from>
    <xdr:to>
      <xdr:col>9</xdr:col>
      <xdr:colOff>207818</xdr:colOff>
      <xdr:row>149</xdr:row>
      <xdr:rowOff>49876</xdr:rowOff>
    </xdr:to>
    <xdr:sp macro="" textlink="">
      <xdr:nvSpPr>
        <xdr:cNvPr id="8374" name="Line 157">
          <a:extLst>
            <a:ext uri="{FF2B5EF4-FFF2-40B4-BE49-F238E27FC236}">
              <a16:creationId xmlns:a16="http://schemas.microsoft.com/office/drawing/2014/main" id="{862F8A6F-EDA4-4DEC-84ED-EC48B00DCF3C}"/>
            </a:ext>
          </a:extLst>
        </xdr:cNvPr>
        <xdr:cNvSpPr>
          <a:spLocks noChangeShapeType="1"/>
        </xdr:cNvSpPr>
      </xdr:nvSpPr>
      <xdr:spPr bwMode="auto">
        <a:xfrm flipH="1">
          <a:off x="6650182" y="28604095"/>
          <a:ext cx="8313" cy="25769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224444</xdr:colOff>
      <xdr:row>140</xdr:row>
      <xdr:rowOff>83127</xdr:rowOff>
    </xdr:from>
    <xdr:to>
      <xdr:col>10</xdr:col>
      <xdr:colOff>232756</xdr:colOff>
      <xdr:row>149</xdr:row>
      <xdr:rowOff>66502</xdr:rowOff>
    </xdr:to>
    <xdr:sp macro="" textlink="">
      <xdr:nvSpPr>
        <xdr:cNvPr id="8375" name="Line 158">
          <a:extLst>
            <a:ext uri="{FF2B5EF4-FFF2-40B4-BE49-F238E27FC236}">
              <a16:creationId xmlns:a16="http://schemas.microsoft.com/office/drawing/2014/main" id="{FEA55F70-D114-4CA2-91CA-B01E362B90C1}"/>
            </a:ext>
          </a:extLst>
        </xdr:cNvPr>
        <xdr:cNvSpPr>
          <a:spLocks noChangeShapeType="1"/>
        </xdr:cNvSpPr>
      </xdr:nvSpPr>
      <xdr:spPr bwMode="auto">
        <a:xfrm flipH="1">
          <a:off x="7090756" y="28612407"/>
          <a:ext cx="8313" cy="258525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66502</xdr:colOff>
      <xdr:row>149</xdr:row>
      <xdr:rowOff>66502</xdr:rowOff>
    </xdr:from>
    <xdr:to>
      <xdr:col>10</xdr:col>
      <xdr:colOff>532015</xdr:colOff>
      <xdr:row>149</xdr:row>
      <xdr:rowOff>66502</xdr:rowOff>
    </xdr:to>
    <xdr:sp macro="" textlink="">
      <xdr:nvSpPr>
        <xdr:cNvPr id="8376" name="Line 159">
          <a:extLst>
            <a:ext uri="{FF2B5EF4-FFF2-40B4-BE49-F238E27FC236}">
              <a16:creationId xmlns:a16="http://schemas.microsoft.com/office/drawing/2014/main" id="{A7ADFF37-51D7-4C50-85F7-616A4EDAC77F}"/>
            </a:ext>
          </a:extLst>
        </xdr:cNvPr>
        <xdr:cNvSpPr>
          <a:spLocks noChangeShapeType="1"/>
        </xdr:cNvSpPr>
      </xdr:nvSpPr>
      <xdr:spPr bwMode="auto">
        <a:xfrm>
          <a:off x="6517178" y="31197665"/>
          <a:ext cx="88114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448887</xdr:colOff>
      <xdr:row>182</xdr:row>
      <xdr:rowOff>91440</xdr:rowOff>
    </xdr:from>
    <xdr:to>
      <xdr:col>8</xdr:col>
      <xdr:colOff>665018</xdr:colOff>
      <xdr:row>182</xdr:row>
      <xdr:rowOff>91440</xdr:rowOff>
    </xdr:to>
    <xdr:sp macro="" textlink="">
      <xdr:nvSpPr>
        <xdr:cNvPr id="8377" name="Line 164">
          <a:extLst>
            <a:ext uri="{FF2B5EF4-FFF2-40B4-BE49-F238E27FC236}">
              <a16:creationId xmlns:a16="http://schemas.microsoft.com/office/drawing/2014/main" id="{5AB303EC-08B7-4103-B342-3BAE52F56E29}"/>
            </a:ext>
          </a:extLst>
        </xdr:cNvPr>
        <xdr:cNvSpPr>
          <a:spLocks noChangeShapeType="1"/>
        </xdr:cNvSpPr>
      </xdr:nvSpPr>
      <xdr:spPr bwMode="auto">
        <a:xfrm>
          <a:off x="6234545" y="38371549"/>
          <a:ext cx="21613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199505</xdr:colOff>
      <xdr:row>172</xdr:row>
      <xdr:rowOff>74815</xdr:rowOff>
    </xdr:from>
    <xdr:to>
      <xdr:col>9</xdr:col>
      <xdr:colOff>207818</xdr:colOff>
      <xdr:row>181</xdr:row>
      <xdr:rowOff>49876</xdr:rowOff>
    </xdr:to>
    <xdr:sp macro="" textlink="">
      <xdr:nvSpPr>
        <xdr:cNvPr id="8378" name="Line 165">
          <a:extLst>
            <a:ext uri="{FF2B5EF4-FFF2-40B4-BE49-F238E27FC236}">
              <a16:creationId xmlns:a16="http://schemas.microsoft.com/office/drawing/2014/main" id="{9E83B208-C292-44A2-8013-D2139C422532}"/>
            </a:ext>
          </a:extLst>
        </xdr:cNvPr>
        <xdr:cNvSpPr>
          <a:spLocks noChangeShapeType="1"/>
        </xdr:cNvSpPr>
      </xdr:nvSpPr>
      <xdr:spPr bwMode="auto">
        <a:xfrm flipH="1">
          <a:off x="6650182" y="35620036"/>
          <a:ext cx="8313" cy="254369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224444</xdr:colOff>
      <xdr:row>172</xdr:row>
      <xdr:rowOff>83127</xdr:rowOff>
    </xdr:from>
    <xdr:to>
      <xdr:col>10</xdr:col>
      <xdr:colOff>232756</xdr:colOff>
      <xdr:row>181</xdr:row>
      <xdr:rowOff>66502</xdr:rowOff>
    </xdr:to>
    <xdr:sp macro="" textlink="">
      <xdr:nvSpPr>
        <xdr:cNvPr id="8379" name="Line 166">
          <a:extLst>
            <a:ext uri="{FF2B5EF4-FFF2-40B4-BE49-F238E27FC236}">
              <a16:creationId xmlns:a16="http://schemas.microsoft.com/office/drawing/2014/main" id="{1D9B6144-6506-4D4D-A577-B8F59AE9E2F9}"/>
            </a:ext>
          </a:extLst>
        </xdr:cNvPr>
        <xdr:cNvSpPr>
          <a:spLocks noChangeShapeType="1"/>
        </xdr:cNvSpPr>
      </xdr:nvSpPr>
      <xdr:spPr bwMode="auto">
        <a:xfrm flipH="1">
          <a:off x="7090756" y="35628349"/>
          <a:ext cx="8313" cy="25520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66502</xdr:colOff>
      <xdr:row>181</xdr:row>
      <xdr:rowOff>66502</xdr:rowOff>
    </xdr:from>
    <xdr:to>
      <xdr:col>10</xdr:col>
      <xdr:colOff>532015</xdr:colOff>
      <xdr:row>181</xdr:row>
      <xdr:rowOff>66502</xdr:rowOff>
    </xdr:to>
    <xdr:sp macro="" textlink="">
      <xdr:nvSpPr>
        <xdr:cNvPr id="8380" name="Line 167">
          <a:extLst>
            <a:ext uri="{FF2B5EF4-FFF2-40B4-BE49-F238E27FC236}">
              <a16:creationId xmlns:a16="http://schemas.microsoft.com/office/drawing/2014/main" id="{A56B115F-FEA1-4065-B91A-44B56CCE149F}"/>
            </a:ext>
          </a:extLst>
        </xdr:cNvPr>
        <xdr:cNvSpPr>
          <a:spLocks noChangeShapeType="1"/>
        </xdr:cNvSpPr>
      </xdr:nvSpPr>
      <xdr:spPr bwMode="auto">
        <a:xfrm>
          <a:off x="6517178" y="38180356"/>
          <a:ext cx="88114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448887</xdr:colOff>
      <xdr:row>213</xdr:row>
      <xdr:rowOff>91440</xdr:rowOff>
    </xdr:from>
    <xdr:to>
      <xdr:col>8</xdr:col>
      <xdr:colOff>665018</xdr:colOff>
      <xdr:row>213</xdr:row>
      <xdr:rowOff>91440</xdr:rowOff>
    </xdr:to>
    <xdr:sp macro="" textlink="">
      <xdr:nvSpPr>
        <xdr:cNvPr id="8381" name="Line 172">
          <a:extLst>
            <a:ext uri="{FF2B5EF4-FFF2-40B4-BE49-F238E27FC236}">
              <a16:creationId xmlns:a16="http://schemas.microsoft.com/office/drawing/2014/main" id="{E2668A3F-C7E3-4574-8BF1-E52DB419C4C1}"/>
            </a:ext>
          </a:extLst>
        </xdr:cNvPr>
        <xdr:cNvSpPr>
          <a:spLocks noChangeShapeType="1"/>
        </xdr:cNvSpPr>
      </xdr:nvSpPr>
      <xdr:spPr bwMode="auto">
        <a:xfrm>
          <a:off x="6234545" y="45154735"/>
          <a:ext cx="21613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199505</xdr:colOff>
      <xdr:row>203</xdr:row>
      <xdr:rowOff>74815</xdr:rowOff>
    </xdr:from>
    <xdr:to>
      <xdr:col>9</xdr:col>
      <xdr:colOff>207818</xdr:colOff>
      <xdr:row>212</xdr:row>
      <xdr:rowOff>49876</xdr:rowOff>
    </xdr:to>
    <xdr:sp macro="" textlink="">
      <xdr:nvSpPr>
        <xdr:cNvPr id="8382" name="Line 173">
          <a:extLst>
            <a:ext uri="{FF2B5EF4-FFF2-40B4-BE49-F238E27FC236}">
              <a16:creationId xmlns:a16="http://schemas.microsoft.com/office/drawing/2014/main" id="{98837F64-AE12-4AE9-A873-99717DCF9AEB}"/>
            </a:ext>
          </a:extLst>
        </xdr:cNvPr>
        <xdr:cNvSpPr>
          <a:spLocks noChangeShapeType="1"/>
        </xdr:cNvSpPr>
      </xdr:nvSpPr>
      <xdr:spPr bwMode="auto">
        <a:xfrm flipH="1">
          <a:off x="6650182" y="42444785"/>
          <a:ext cx="8313" cy="250213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224444</xdr:colOff>
      <xdr:row>203</xdr:row>
      <xdr:rowOff>83127</xdr:rowOff>
    </xdr:from>
    <xdr:to>
      <xdr:col>10</xdr:col>
      <xdr:colOff>232756</xdr:colOff>
      <xdr:row>212</xdr:row>
      <xdr:rowOff>66502</xdr:rowOff>
    </xdr:to>
    <xdr:sp macro="" textlink="">
      <xdr:nvSpPr>
        <xdr:cNvPr id="8383" name="Line 174">
          <a:extLst>
            <a:ext uri="{FF2B5EF4-FFF2-40B4-BE49-F238E27FC236}">
              <a16:creationId xmlns:a16="http://schemas.microsoft.com/office/drawing/2014/main" id="{279F0D8B-43EB-40E6-8918-3F2AE73E1D3C}"/>
            </a:ext>
          </a:extLst>
        </xdr:cNvPr>
        <xdr:cNvSpPr>
          <a:spLocks noChangeShapeType="1"/>
        </xdr:cNvSpPr>
      </xdr:nvSpPr>
      <xdr:spPr bwMode="auto">
        <a:xfrm flipH="1">
          <a:off x="7090756" y="42453098"/>
          <a:ext cx="8313" cy="251044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66502</xdr:colOff>
      <xdr:row>212</xdr:row>
      <xdr:rowOff>66502</xdr:rowOff>
    </xdr:from>
    <xdr:to>
      <xdr:col>10</xdr:col>
      <xdr:colOff>532015</xdr:colOff>
      <xdr:row>212</xdr:row>
      <xdr:rowOff>66502</xdr:rowOff>
    </xdr:to>
    <xdr:sp macro="" textlink="">
      <xdr:nvSpPr>
        <xdr:cNvPr id="8384" name="Line 175">
          <a:extLst>
            <a:ext uri="{FF2B5EF4-FFF2-40B4-BE49-F238E27FC236}">
              <a16:creationId xmlns:a16="http://schemas.microsoft.com/office/drawing/2014/main" id="{A33F1318-B844-469D-8739-17C1C1BAF50D}"/>
            </a:ext>
          </a:extLst>
        </xdr:cNvPr>
        <xdr:cNvSpPr>
          <a:spLocks noChangeShapeType="1"/>
        </xdr:cNvSpPr>
      </xdr:nvSpPr>
      <xdr:spPr bwMode="auto">
        <a:xfrm>
          <a:off x="6517178" y="44963542"/>
          <a:ext cx="88114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448887</xdr:colOff>
      <xdr:row>244</xdr:row>
      <xdr:rowOff>91440</xdr:rowOff>
    </xdr:from>
    <xdr:to>
      <xdr:col>8</xdr:col>
      <xdr:colOff>665018</xdr:colOff>
      <xdr:row>244</xdr:row>
      <xdr:rowOff>91440</xdr:rowOff>
    </xdr:to>
    <xdr:sp macro="" textlink="">
      <xdr:nvSpPr>
        <xdr:cNvPr id="8385" name="Line 180">
          <a:extLst>
            <a:ext uri="{FF2B5EF4-FFF2-40B4-BE49-F238E27FC236}">
              <a16:creationId xmlns:a16="http://schemas.microsoft.com/office/drawing/2014/main" id="{C6182615-1173-4474-BAD0-8955618AD0BB}"/>
            </a:ext>
          </a:extLst>
        </xdr:cNvPr>
        <xdr:cNvSpPr>
          <a:spLocks noChangeShapeType="1"/>
        </xdr:cNvSpPr>
      </xdr:nvSpPr>
      <xdr:spPr bwMode="auto">
        <a:xfrm>
          <a:off x="6234545" y="52012735"/>
          <a:ext cx="21613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199505</xdr:colOff>
      <xdr:row>234</xdr:row>
      <xdr:rowOff>74815</xdr:rowOff>
    </xdr:from>
    <xdr:to>
      <xdr:col>9</xdr:col>
      <xdr:colOff>207818</xdr:colOff>
      <xdr:row>243</xdr:row>
      <xdr:rowOff>49876</xdr:rowOff>
    </xdr:to>
    <xdr:sp macro="" textlink="">
      <xdr:nvSpPr>
        <xdr:cNvPr id="8386" name="Line 181">
          <a:extLst>
            <a:ext uri="{FF2B5EF4-FFF2-40B4-BE49-F238E27FC236}">
              <a16:creationId xmlns:a16="http://schemas.microsoft.com/office/drawing/2014/main" id="{B1CA65B4-B515-4B6F-9F36-AAF2597675AF}"/>
            </a:ext>
          </a:extLst>
        </xdr:cNvPr>
        <xdr:cNvSpPr>
          <a:spLocks noChangeShapeType="1"/>
        </xdr:cNvSpPr>
      </xdr:nvSpPr>
      <xdr:spPr bwMode="auto">
        <a:xfrm flipH="1">
          <a:off x="6650182" y="49227971"/>
          <a:ext cx="8313" cy="25769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224444</xdr:colOff>
      <xdr:row>234</xdr:row>
      <xdr:rowOff>83127</xdr:rowOff>
    </xdr:from>
    <xdr:to>
      <xdr:col>10</xdr:col>
      <xdr:colOff>232756</xdr:colOff>
      <xdr:row>243</xdr:row>
      <xdr:rowOff>66502</xdr:rowOff>
    </xdr:to>
    <xdr:sp macro="" textlink="">
      <xdr:nvSpPr>
        <xdr:cNvPr id="8387" name="Line 182">
          <a:extLst>
            <a:ext uri="{FF2B5EF4-FFF2-40B4-BE49-F238E27FC236}">
              <a16:creationId xmlns:a16="http://schemas.microsoft.com/office/drawing/2014/main" id="{1A427283-5733-4C72-BCB1-0FEB657DBB4A}"/>
            </a:ext>
          </a:extLst>
        </xdr:cNvPr>
        <xdr:cNvSpPr>
          <a:spLocks noChangeShapeType="1"/>
        </xdr:cNvSpPr>
      </xdr:nvSpPr>
      <xdr:spPr bwMode="auto">
        <a:xfrm flipH="1">
          <a:off x="7090756" y="49236284"/>
          <a:ext cx="8313" cy="258525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66502</xdr:colOff>
      <xdr:row>243</xdr:row>
      <xdr:rowOff>66502</xdr:rowOff>
    </xdr:from>
    <xdr:to>
      <xdr:col>10</xdr:col>
      <xdr:colOff>532015</xdr:colOff>
      <xdr:row>243</xdr:row>
      <xdr:rowOff>66502</xdr:rowOff>
    </xdr:to>
    <xdr:sp macro="" textlink="">
      <xdr:nvSpPr>
        <xdr:cNvPr id="8388" name="Line 183">
          <a:extLst>
            <a:ext uri="{FF2B5EF4-FFF2-40B4-BE49-F238E27FC236}">
              <a16:creationId xmlns:a16="http://schemas.microsoft.com/office/drawing/2014/main" id="{72D93466-D2F7-4FE3-8D51-BC458BE4A4EE}"/>
            </a:ext>
          </a:extLst>
        </xdr:cNvPr>
        <xdr:cNvSpPr>
          <a:spLocks noChangeShapeType="1"/>
        </xdr:cNvSpPr>
      </xdr:nvSpPr>
      <xdr:spPr bwMode="auto">
        <a:xfrm>
          <a:off x="6517178" y="51821542"/>
          <a:ext cx="88114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448887</xdr:colOff>
      <xdr:row>276</xdr:row>
      <xdr:rowOff>91440</xdr:rowOff>
    </xdr:from>
    <xdr:to>
      <xdr:col>8</xdr:col>
      <xdr:colOff>665018</xdr:colOff>
      <xdr:row>276</xdr:row>
      <xdr:rowOff>91440</xdr:rowOff>
    </xdr:to>
    <xdr:sp macro="" textlink="">
      <xdr:nvSpPr>
        <xdr:cNvPr id="8389" name="Line 188">
          <a:extLst>
            <a:ext uri="{FF2B5EF4-FFF2-40B4-BE49-F238E27FC236}">
              <a16:creationId xmlns:a16="http://schemas.microsoft.com/office/drawing/2014/main" id="{C6B52116-8190-40CA-9CDA-B03D7AF5FA6D}"/>
            </a:ext>
          </a:extLst>
        </xdr:cNvPr>
        <xdr:cNvSpPr>
          <a:spLocks noChangeShapeType="1"/>
        </xdr:cNvSpPr>
      </xdr:nvSpPr>
      <xdr:spPr bwMode="auto">
        <a:xfrm>
          <a:off x="6234545" y="59070240"/>
          <a:ext cx="21613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199505</xdr:colOff>
      <xdr:row>266</xdr:row>
      <xdr:rowOff>74815</xdr:rowOff>
    </xdr:from>
    <xdr:to>
      <xdr:col>9</xdr:col>
      <xdr:colOff>207818</xdr:colOff>
      <xdr:row>275</xdr:row>
      <xdr:rowOff>49876</xdr:rowOff>
    </xdr:to>
    <xdr:sp macro="" textlink="">
      <xdr:nvSpPr>
        <xdr:cNvPr id="8390" name="Line 189">
          <a:extLst>
            <a:ext uri="{FF2B5EF4-FFF2-40B4-BE49-F238E27FC236}">
              <a16:creationId xmlns:a16="http://schemas.microsoft.com/office/drawing/2014/main" id="{C42E5957-8845-47B8-9673-7D19DC8AAE6B}"/>
            </a:ext>
          </a:extLst>
        </xdr:cNvPr>
        <xdr:cNvSpPr>
          <a:spLocks noChangeShapeType="1"/>
        </xdr:cNvSpPr>
      </xdr:nvSpPr>
      <xdr:spPr bwMode="auto">
        <a:xfrm flipH="1">
          <a:off x="6650182" y="56243913"/>
          <a:ext cx="8313" cy="261850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224444</xdr:colOff>
      <xdr:row>266</xdr:row>
      <xdr:rowOff>83127</xdr:rowOff>
    </xdr:from>
    <xdr:to>
      <xdr:col>10</xdr:col>
      <xdr:colOff>232756</xdr:colOff>
      <xdr:row>275</xdr:row>
      <xdr:rowOff>66502</xdr:rowOff>
    </xdr:to>
    <xdr:sp macro="" textlink="">
      <xdr:nvSpPr>
        <xdr:cNvPr id="8391" name="Line 190">
          <a:extLst>
            <a:ext uri="{FF2B5EF4-FFF2-40B4-BE49-F238E27FC236}">
              <a16:creationId xmlns:a16="http://schemas.microsoft.com/office/drawing/2014/main" id="{8CEBC13C-1869-473F-9C39-897747F47B37}"/>
            </a:ext>
          </a:extLst>
        </xdr:cNvPr>
        <xdr:cNvSpPr>
          <a:spLocks noChangeShapeType="1"/>
        </xdr:cNvSpPr>
      </xdr:nvSpPr>
      <xdr:spPr bwMode="auto">
        <a:xfrm flipH="1">
          <a:off x="7090756" y="56252225"/>
          <a:ext cx="8313" cy="26268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66502</xdr:colOff>
      <xdr:row>275</xdr:row>
      <xdr:rowOff>66502</xdr:rowOff>
    </xdr:from>
    <xdr:to>
      <xdr:col>10</xdr:col>
      <xdr:colOff>532015</xdr:colOff>
      <xdr:row>275</xdr:row>
      <xdr:rowOff>66502</xdr:rowOff>
    </xdr:to>
    <xdr:sp macro="" textlink="">
      <xdr:nvSpPr>
        <xdr:cNvPr id="8392" name="Line 191">
          <a:extLst>
            <a:ext uri="{FF2B5EF4-FFF2-40B4-BE49-F238E27FC236}">
              <a16:creationId xmlns:a16="http://schemas.microsoft.com/office/drawing/2014/main" id="{E7F83915-E31D-4643-82E0-BE1802C6A2EF}"/>
            </a:ext>
          </a:extLst>
        </xdr:cNvPr>
        <xdr:cNvSpPr>
          <a:spLocks noChangeShapeType="1"/>
        </xdr:cNvSpPr>
      </xdr:nvSpPr>
      <xdr:spPr bwMode="auto">
        <a:xfrm>
          <a:off x="6517178" y="58879047"/>
          <a:ext cx="88114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448887</xdr:colOff>
      <xdr:row>307</xdr:row>
      <xdr:rowOff>91440</xdr:rowOff>
    </xdr:from>
    <xdr:to>
      <xdr:col>8</xdr:col>
      <xdr:colOff>665018</xdr:colOff>
      <xdr:row>307</xdr:row>
      <xdr:rowOff>91440</xdr:rowOff>
    </xdr:to>
    <xdr:sp macro="" textlink="">
      <xdr:nvSpPr>
        <xdr:cNvPr id="8393" name="Line 196">
          <a:extLst>
            <a:ext uri="{FF2B5EF4-FFF2-40B4-BE49-F238E27FC236}">
              <a16:creationId xmlns:a16="http://schemas.microsoft.com/office/drawing/2014/main" id="{93EB37FE-F39E-42FD-A637-15C48D9003A7}"/>
            </a:ext>
          </a:extLst>
        </xdr:cNvPr>
        <xdr:cNvSpPr>
          <a:spLocks noChangeShapeType="1"/>
        </xdr:cNvSpPr>
      </xdr:nvSpPr>
      <xdr:spPr bwMode="auto">
        <a:xfrm>
          <a:off x="6234545" y="66102807"/>
          <a:ext cx="21613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199505</xdr:colOff>
      <xdr:row>297</xdr:row>
      <xdr:rowOff>74815</xdr:rowOff>
    </xdr:from>
    <xdr:to>
      <xdr:col>9</xdr:col>
      <xdr:colOff>207818</xdr:colOff>
      <xdr:row>306</xdr:row>
      <xdr:rowOff>49876</xdr:rowOff>
    </xdr:to>
    <xdr:sp macro="" textlink="">
      <xdr:nvSpPr>
        <xdr:cNvPr id="8394" name="Line 197">
          <a:extLst>
            <a:ext uri="{FF2B5EF4-FFF2-40B4-BE49-F238E27FC236}">
              <a16:creationId xmlns:a16="http://schemas.microsoft.com/office/drawing/2014/main" id="{E8E024B1-67C9-45B4-A61A-356157566D19}"/>
            </a:ext>
          </a:extLst>
        </xdr:cNvPr>
        <xdr:cNvSpPr>
          <a:spLocks noChangeShapeType="1"/>
        </xdr:cNvSpPr>
      </xdr:nvSpPr>
      <xdr:spPr bwMode="auto">
        <a:xfrm flipH="1">
          <a:off x="6650182" y="63143476"/>
          <a:ext cx="8313" cy="275151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224444</xdr:colOff>
      <xdr:row>297</xdr:row>
      <xdr:rowOff>83127</xdr:rowOff>
    </xdr:from>
    <xdr:to>
      <xdr:col>10</xdr:col>
      <xdr:colOff>232756</xdr:colOff>
      <xdr:row>306</xdr:row>
      <xdr:rowOff>66502</xdr:rowOff>
    </xdr:to>
    <xdr:sp macro="" textlink="">
      <xdr:nvSpPr>
        <xdr:cNvPr id="8395" name="Line 198">
          <a:extLst>
            <a:ext uri="{FF2B5EF4-FFF2-40B4-BE49-F238E27FC236}">
              <a16:creationId xmlns:a16="http://schemas.microsoft.com/office/drawing/2014/main" id="{06695EA3-D47F-411A-BD2B-80964DF72C73}"/>
            </a:ext>
          </a:extLst>
        </xdr:cNvPr>
        <xdr:cNvSpPr>
          <a:spLocks noChangeShapeType="1"/>
        </xdr:cNvSpPr>
      </xdr:nvSpPr>
      <xdr:spPr bwMode="auto">
        <a:xfrm flipH="1">
          <a:off x="7090756" y="63151789"/>
          <a:ext cx="8313" cy="275982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66502</xdr:colOff>
      <xdr:row>306</xdr:row>
      <xdr:rowOff>66502</xdr:rowOff>
    </xdr:from>
    <xdr:to>
      <xdr:col>10</xdr:col>
      <xdr:colOff>532015</xdr:colOff>
      <xdr:row>306</xdr:row>
      <xdr:rowOff>66502</xdr:rowOff>
    </xdr:to>
    <xdr:sp macro="" textlink="">
      <xdr:nvSpPr>
        <xdr:cNvPr id="8396" name="Line 199">
          <a:extLst>
            <a:ext uri="{FF2B5EF4-FFF2-40B4-BE49-F238E27FC236}">
              <a16:creationId xmlns:a16="http://schemas.microsoft.com/office/drawing/2014/main" id="{DD3AEBCF-746E-465F-9502-A8C6CA26111D}"/>
            </a:ext>
          </a:extLst>
        </xdr:cNvPr>
        <xdr:cNvSpPr>
          <a:spLocks noChangeShapeType="1"/>
        </xdr:cNvSpPr>
      </xdr:nvSpPr>
      <xdr:spPr bwMode="auto">
        <a:xfrm>
          <a:off x="6517178" y="65911615"/>
          <a:ext cx="88114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448887</xdr:colOff>
      <xdr:row>338</xdr:row>
      <xdr:rowOff>91440</xdr:rowOff>
    </xdr:from>
    <xdr:to>
      <xdr:col>8</xdr:col>
      <xdr:colOff>665018</xdr:colOff>
      <xdr:row>338</xdr:row>
      <xdr:rowOff>91440</xdr:rowOff>
    </xdr:to>
    <xdr:sp macro="" textlink="">
      <xdr:nvSpPr>
        <xdr:cNvPr id="8397" name="Line 204">
          <a:extLst>
            <a:ext uri="{FF2B5EF4-FFF2-40B4-BE49-F238E27FC236}">
              <a16:creationId xmlns:a16="http://schemas.microsoft.com/office/drawing/2014/main" id="{13C66D7B-8336-455B-87D6-20AA3768E97D}"/>
            </a:ext>
          </a:extLst>
        </xdr:cNvPr>
        <xdr:cNvSpPr>
          <a:spLocks noChangeShapeType="1"/>
        </xdr:cNvSpPr>
      </xdr:nvSpPr>
      <xdr:spPr bwMode="auto">
        <a:xfrm>
          <a:off x="6234545" y="73010684"/>
          <a:ext cx="21613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199505</xdr:colOff>
      <xdr:row>328</xdr:row>
      <xdr:rowOff>74815</xdr:rowOff>
    </xdr:from>
    <xdr:to>
      <xdr:col>9</xdr:col>
      <xdr:colOff>207818</xdr:colOff>
      <xdr:row>337</xdr:row>
      <xdr:rowOff>49876</xdr:rowOff>
    </xdr:to>
    <xdr:sp macro="" textlink="">
      <xdr:nvSpPr>
        <xdr:cNvPr id="8398" name="Line 205">
          <a:extLst>
            <a:ext uri="{FF2B5EF4-FFF2-40B4-BE49-F238E27FC236}">
              <a16:creationId xmlns:a16="http://schemas.microsoft.com/office/drawing/2014/main" id="{C413C632-9DE6-46C3-9CBD-8D9806343944}"/>
            </a:ext>
          </a:extLst>
        </xdr:cNvPr>
        <xdr:cNvSpPr>
          <a:spLocks noChangeShapeType="1"/>
        </xdr:cNvSpPr>
      </xdr:nvSpPr>
      <xdr:spPr bwMode="auto">
        <a:xfrm flipH="1">
          <a:off x="6650182" y="70184356"/>
          <a:ext cx="8313" cy="261850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224444</xdr:colOff>
      <xdr:row>328</xdr:row>
      <xdr:rowOff>83127</xdr:rowOff>
    </xdr:from>
    <xdr:to>
      <xdr:col>10</xdr:col>
      <xdr:colOff>232756</xdr:colOff>
      <xdr:row>337</xdr:row>
      <xdr:rowOff>66502</xdr:rowOff>
    </xdr:to>
    <xdr:sp macro="" textlink="">
      <xdr:nvSpPr>
        <xdr:cNvPr id="8399" name="Line 206">
          <a:extLst>
            <a:ext uri="{FF2B5EF4-FFF2-40B4-BE49-F238E27FC236}">
              <a16:creationId xmlns:a16="http://schemas.microsoft.com/office/drawing/2014/main" id="{BC9A088F-5D93-4258-925D-D6C226A49077}"/>
            </a:ext>
          </a:extLst>
        </xdr:cNvPr>
        <xdr:cNvSpPr>
          <a:spLocks noChangeShapeType="1"/>
        </xdr:cNvSpPr>
      </xdr:nvSpPr>
      <xdr:spPr bwMode="auto">
        <a:xfrm flipH="1">
          <a:off x="7090756" y="70192669"/>
          <a:ext cx="8313" cy="262682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66502</xdr:colOff>
      <xdr:row>337</xdr:row>
      <xdr:rowOff>66502</xdr:rowOff>
    </xdr:from>
    <xdr:to>
      <xdr:col>10</xdr:col>
      <xdr:colOff>532015</xdr:colOff>
      <xdr:row>337</xdr:row>
      <xdr:rowOff>66502</xdr:rowOff>
    </xdr:to>
    <xdr:sp macro="" textlink="">
      <xdr:nvSpPr>
        <xdr:cNvPr id="8400" name="Line 207">
          <a:extLst>
            <a:ext uri="{FF2B5EF4-FFF2-40B4-BE49-F238E27FC236}">
              <a16:creationId xmlns:a16="http://schemas.microsoft.com/office/drawing/2014/main" id="{3630AD6D-45E4-4C1B-B430-8AF11CB7D0F1}"/>
            </a:ext>
          </a:extLst>
        </xdr:cNvPr>
        <xdr:cNvSpPr>
          <a:spLocks noChangeShapeType="1"/>
        </xdr:cNvSpPr>
      </xdr:nvSpPr>
      <xdr:spPr bwMode="auto">
        <a:xfrm>
          <a:off x="6517178" y="72819491"/>
          <a:ext cx="88114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448887</xdr:colOff>
      <xdr:row>369</xdr:row>
      <xdr:rowOff>91440</xdr:rowOff>
    </xdr:from>
    <xdr:to>
      <xdr:col>8</xdr:col>
      <xdr:colOff>665018</xdr:colOff>
      <xdr:row>369</xdr:row>
      <xdr:rowOff>91440</xdr:rowOff>
    </xdr:to>
    <xdr:sp macro="" textlink="">
      <xdr:nvSpPr>
        <xdr:cNvPr id="8401" name="Line 212">
          <a:extLst>
            <a:ext uri="{FF2B5EF4-FFF2-40B4-BE49-F238E27FC236}">
              <a16:creationId xmlns:a16="http://schemas.microsoft.com/office/drawing/2014/main" id="{CABADF59-AA88-4957-9AE3-F7AD3ED0D0AC}"/>
            </a:ext>
          </a:extLst>
        </xdr:cNvPr>
        <xdr:cNvSpPr>
          <a:spLocks noChangeShapeType="1"/>
        </xdr:cNvSpPr>
      </xdr:nvSpPr>
      <xdr:spPr bwMode="auto">
        <a:xfrm>
          <a:off x="6234545" y="79901935"/>
          <a:ext cx="21613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199505</xdr:colOff>
      <xdr:row>359</xdr:row>
      <xdr:rowOff>74815</xdr:rowOff>
    </xdr:from>
    <xdr:to>
      <xdr:col>9</xdr:col>
      <xdr:colOff>207818</xdr:colOff>
      <xdr:row>368</xdr:row>
      <xdr:rowOff>49876</xdr:rowOff>
    </xdr:to>
    <xdr:sp macro="" textlink="">
      <xdr:nvSpPr>
        <xdr:cNvPr id="8402" name="Line 213">
          <a:extLst>
            <a:ext uri="{FF2B5EF4-FFF2-40B4-BE49-F238E27FC236}">
              <a16:creationId xmlns:a16="http://schemas.microsoft.com/office/drawing/2014/main" id="{281E3599-8DE6-4E1A-B0BE-BB534FEA7118}"/>
            </a:ext>
          </a:extLst>
        </xdr:cNvPr>
        <xdr:cNvSpPr>
          <a:spLocks noChangeShapeType="1"/>
        </xdr:cNvSpPr>
      </xdr:nvSpPr>
      <xdr:spPr bwMode="auto">
        <a:xfrm flipH="1">
          <a:off x="6650182" y="77092233"/>
          <a:ext cx="8313" cy="260188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224444</xdr:colOff>
      <xdr:row>359</xdr:row>
      <xdr:rowOff>83127</xdr:rowOff>
    </xdr:from>
    <xdr:to>
      <xdr:col>10</xdr:col>
      <xdr:colOff>232756</xdr:colOff>
      <xdr:row>368</xdr:row>
      <xdr:rowOff>66502</xdr:rowOff>
    </xdr:to>
    <xdr:sp macro="" textlink="">
      <xdr:nvSpPr>
        <xdr:cNvPr id="8403" name="Line 214">
          <a:extLst>
            <a:ext uri="{FF2B5EF4-FFF2-40B4-BE49-F238E27FC236}">
              <a16:creationId xmlns:a16="http://schemas.microsoft.com/office/drawing/2014/main" id="{A0AC6FE9-3F05-4F7A-8A33-548D80D89AFD}"/>
            </a:ext>
          </a:extLst>
        </xdr:cNvPr>
        <xdr:cNvSpPr>
          <a:spLocks noChangeShapeType="1"/>
        </xdr:cNvSpPr>
      </xdr:nvSpPr>
      <xdr:spPr bwMode="auto">
        <a:xfrm flipH="1">
          <a:off x="7090756" y="77100545"/>
          <a:ext cx="8313" cy="261019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66502</xdr:colOff>
      <xdr:row>368</xdr:row>
      <xdr:rowOff>66502</xdr:rowOff>
    </xdr:from>
    <xdr:to>
      <xdr:col>10</xdr:col>
      <xdr:colOff>532015</xdr:colOff>
      <xdr:row>368</xdr:row>
      <xdr:rowOff>66502</xdr:rowOff>
    </xdr:to>
    <xdr:sp macro="" textlink="">
      <xdr:nvSpPr>
        <xdr:cNvPr id="8404" name="Line 215">
          <a:extLst>
            <a:ext uri="{FF2B5EF4-FFF2-40B4-BE49-F238E27FC236}">
              <a16:creationId xmlns:a16="http://schemas.microsoft.com/office/drawing/2014/main" id="{2A7E73D1-3806-4421-9FC2-65F1BA284900}"/>
            </a:ext>
          </a:extLst>
        </xdr:cNvPr>
        <xdr:cNvSpPr>
          <a:spLocks noChangeShapeType="1"/>
        </xdr:cNvSpPr>
      </xdr:nvSpPr>
      <xdr:spPr bwMode="auto">
        <a:xfrm>
          <a:off x="6517178" y="79710742"/>
          <a:ext cx="88114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963294</xdr:colOff>
      <xdr:row>33</xdr:row>
      <xdr:rowOff>103564</xdr:rowOff>
    </xdr:from>
    <xdr:to>
      <xdr:col>8</xdr:col>
      <xdr:colOff>351925</xdr:colOff>
      <xdr:row>37</xdr:row>
      <xdr:rowOff>47709</xdr:rowOff>
    </xdr:to>
    <xdr:sp macro="" textlink="">
      <xdr:nvSpPr>
        <xdr:cNvPr id="97" name="Rectangular Callout 96">
          <a:extLst>
            <a:ext uri="{FF2B5EF4-FFF2-40B4-BE49-F238E27FC236}">
              <a16:creationId xmlns:a16="http://schemas.microsoft.com/office/drawing/2014/main" id="{A65C3B77-3F90-444E-9E8C-C557D32EBBB0}"/>
            </a:ext>
          </a:extLst>
        </xdr:cNvPr>
        <xdr:cNvSpPr/>
      </xdr:nvSpPr>
      <xdr:spPr>
        <a:xfrm>
          <a:off x="1171574" y="5610226"/>
          <a:ext cx="5010151" cy="590550"/>
        </a:xfrm>
        <a:prstGeom prst="wedgeRectCallou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100"/>
            <a:t>All Proposals must follow SDP vendor guidelines &amp; Grant Compliance policies.</a:t>
          </a:r>
        </a:p>
        <a:p>
          <a:pPr algn="ctr"/>
          <a:r>
            <a:rPr lang="en-US" sz="1100"/>
            <a:t>Final approval</a:t>
          </a:r>
          <a:r>
            <a:rPr lang="en-US" sz="1100" baseline="0"/>
            <a:t> for purchases will be based upon this criteria.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T381"/>
  <sheetViews>
    <sheetView tabSelected="1" view="pageLayout" zoomScaleNormal="100" workbookViewId="0">
      <selection activeCell="N7" sqref="N7"/>
    </sheetView>
  </sheetViews>
  <sheetFormatPr defaultColWidth="11.375" defaultRowHeight="12.45" x14ac:dyDescent="0.2"/>
  <cols>
    <col min="1" max="1" width="3.125" style="6" customWidth="1"/>
    <col min="2" max="2" width="14.75" style="6" customWidth="1"/>
    <col min="3" max="3" width="28.375" style="6" customWidth="1"/>
    <col min="4" max="4" width="10.25" style="6" customWidth="1"/>
    <col min="5" max="5" width="6.75" style="6" customWidth="1"/>
    <col min="6" max="6" width="5.375" style="6" customWidth="1"/>
    <col min="7" max="7" width="10.375" style="6" customWidth="1"/>
    <col min="8" max="8" width="8" style="6" customWidth="1"/>
    <col min="9" max="9" width="10" style="6" customWidth="1"/>
    <col min="10" max="10" width="6.25" style="6" customWidth="1"/>
    <col min="11" max="11" width="8.375" style="6" customWidth="1"/>
    <col min="12" max="12" width="13.125" style="6" customWidth="1"/>
    <col min="13" max="16384" width="11.375" style="6"/>
  </cols>
  <sheetData>
    <row r="1" spans="1:254" ht="26.2" x14ac:dyDescent="0.25">
      <c r="B1" s="87" t="s">
        <v>45</v>
      </c>
      <c r="C1" s="106"/>
      <c r="D1" s="9" t="s">
        <v>18</v>
      </c>
      <c r="E1" s="10"/>
      <c r="F1" s="11"/>
      <c r="G1" s="12"/>
      <c r="H1" s="12"/>
    </row>
    <row r="2" spans="1:254" ht="13.1" x14ac:dyDescent="0.25">
      <c r="B2" s="13"/>
      <c r="C2" s="13"/>
      <c r="G2" s="47"/>
      <c r="H2" s="17"/>
    </row>
    <row r="3" spans="1:254" ht="13.1" x14ac:dyDescent="0.25">
      <c r="B3" s="7" t="s">
        <v>17</v>
      </c>
      <c r="C3" s="8"/>
      <c r="D3" s="9" t="s">
        <v>18</v>
      </c>
      <c r="E3" s="10"/>
      <c r="F3" s="12"/>
      <c r="G3" s="12"/>
      <c r="H3" s="12"/>
    </row>
    <row r="4" spans="1:254" ht="13.1" x14ac:dyDescent="0.25">
      <c r="B4" s="13"/>
      <c r="C4" s="13"/>
      <c r="D4" s="83" t="s">
        <v>48</v>
      </c>
      <c r="E4" s="84"/>
      <c r="F4" s="84"/>
      <c r="G4" s="84"/>
      <c r="H4" s="84"/>
      <c r="I4" s="84"/>
    </row>
    <row r="5" spans="1:254" ht="13.1" x14ac:dyDescent="0.25">
      <c r="B5" s="7" t="s">
        <v>16</v>
      </c>
      <c r="C5" s="105"/>
      <c r="D5" s="12"/>
      <c r="E5" s="14" t="s">
        <v>2</v>
      </c>
      <c r="F5" s="15"/>
      <c r="G5" s="15"/>
      <c r="H5" s="15"/>
    </row>
    <row r="7" spans="1:254" x14ac:dyDescent="0.2">
      <c r="B7" s="88" t="s">
        <v>42</v>
      </c>
      <c r="C7" s="89"/>
      <c r="D7" s="90"/>
      <c r="E7" s="90"/>
      <c r="F7" s="90"/>
      <c r="G7" s="90"/>
      <c r="H7" s="90"/>
      <c r="I7" s="90"/>
      <c r="J7" s="90"/>
      <c r="K7" s="90"/>
      <c r="L7" s="91"/>
      <c r="M7" s="12"/>
      <c r="N7" s="12"/>
      <c r="O7" s="12"/>
    </row>
    <row r="8" spans="1:254" s="16" customFormat="1" x14ac:dyDescent="0.2">
      <c r="A8" s="12"/>
      <c r="B8" s="133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</row>
    <row r="9" spans="1:254" s="12" customFormat="1" x14ac:dyDescent="0.2"/>
    <row r="10" spans="1:254" x14ac:dyDescent="0.2">
      <c r="B10" s="96" t="s">
        <v>19</v>
      </c>
      <c r="C10" s="97"/>
      <c r="D10" s="98"/>
      <c r="E10" s="98"/>
      <c r="F10" s="98"/>
      <c r="G10" s="98"/>
      <c r="H10" s="98"/>
      <c r="I10" s="98"/>
      <c r="J10" s="98"/>
      <c r="K10" s="98"/>
      <c r="L10" s="98"/>
      <c r="M10" s="12"/>
      <c r="N10" s="12"/>
      <c r="O10" s="12"/>
    </row>
    <row r="11" spans="1:254" x14ac:dyDescent="0.2">
      <c r="A11" s="12"/>
      <c r="B11" s="139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2"/>
      <c r="N11" s="12"/>
      <c r="O11" s="12"/>
    </row>
    <row r="12" spans="1:254" x14ac:dyDescent="0.2"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2"/>
      <c r="N12" s="12"/>
      <c r="O12" s="12"/>
    </row>
    <row r="13" spans="1:254" x14ac:dyDescent="0.2"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2"/>
      <c r="N13" s="12"/>
      <c r="O13" s="12"/>
    </row>
    <row r="14" spans="1:254" x14ac:dyDescent="0.2"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2"/>
      <c r="N14" s="12"/>
      <c r="O14" s="12"/>
    </row>
    <row r="15" spans="1:254" x14ac:dyDescent="0.2"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2"/>
      <c r="N15" s="12"/>
      <c r="O15" s="12"/>
    </row>
    <row r="16" spans="1:254" x14ac:dyDescent="0.2"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2"/>
      <c r="N16" s="12"/>
      <c r="O16" s="12"/>
    </row>
    <row r="17" spans="2:15" x14ac:dyDescent="0.2"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2"/>
      <c r="N17" s="12"/>
      <c r="O17" s="12"/>
    </row>
    <row r="18" spans="2:15" x14ac:dyDescent="0.2"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2"/>
      <c r="N18" s="12"/>
      <c r="O18" s="12"/>
    </row>
    <row r="19" spans="2:15" x14ac:dyDescent="0.2"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2"/>
      <c r="N19" s="12"/>
      <c r="O19" s="12"/>
    </row>
    <row r="20" spans="2:15" x14ac:dyDescent="0.2"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2"/>
      <c r="N20" s="12"/>
      <c r="O20" s="12"/>
    </row>
    <row r="21" spans="2:15" x14ac:dyDescent="0.2"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2"/>
      <c r="N21" s="12"/>
      <c r="O21" s="12"/>
    </row>
    <row r="22" spans="2:15" x14ac:dyDescent="0.2"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2"/>
      <c r="N22" s="12"/>
      <c r="O22" s="12"/>
    </row>
    <row r="23" spans="2:15" x14ac:dyDescent="0.2"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2"/>
      <c r="N23" s="12"/>
      <c r="O23" s="12"/>
    </row>
    <row r="24" spans="2:15" x14ac:dyDescent="0.2"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2"/>
      <c r="N24" s="12"/>
      <c r="O24" s="12"/>
    </row>
    <row r="25" spans="2:15" x14ac:dyDescent="0.2"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2"/>
      <c r="N25" s="12"/>
      <c r="O25" s="12"/>
    </row>
    <row r="26" spans="2:15" x14ac:dyDescent="0.2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1"/>
      <c r="M26" s="12"/>
      <c r="N26" s="12"/>
      <c r="O26" s="12"/>
    </row>
    <row r="27" spans="2:15" ht="13.1" x14ac:dyDescent="0.25">
      <c r="B27" s="138" t="s">
        <v>28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2"/>
      <c r="N27" s="12"/>
      <c r="O27" s="12"/>
    </row>
    <row r="28" spans="2:15" ht="13.1" x14ac:dyDescent="0.25">
      <c r="B28" s="137" t="s">
        <v>4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2"/>
      <c r="N28" s="12"/>
      <c r="O28" s="12"/>
    </row>
    <row r="29" spans="2:15" ht="13.1" x14ac:dyDescent="0.25">
      <c r="B29" s="18" t="s">
        <v>5</v>
      </c>
      <c r="C29" s="12"/>
      <c r="E29" s="12"/>
      <c r="L29" s="12"/>
      <c r="M29" s="12"/>
      <c r="N29" s="12"/>
      <c r="O29" s="12"/>
    </row>
    <row r="30" spans="2:15" ht="13.1" x14ac:dyDescent="0.25">
      <c r="B30" s="19" t="s">
        <v>23</v>
      </c>
      <c r="G30" s="104"/>
      <c r="H30" s="40"/>
      <c r="I30" s="40"/>
      <c r="J30" s="40"/>
      <c r="K30" s="104"/>
      <c r="L30" s="17"/>
      <c r="M30" s="11"/>
      <c r="N30" s="11"/>
      <c r="O30" s="12"/>
    </row>
    <row r="31" spans="2:15" ht="13.1" x14ac:dyDescent="0.25">
      <c r="B31" s="19"/>
      <c r="G31" s="40"/>
      <c r="H31" s="40"/>
      <c r="I31" s="40"/>
      <c r="J31" s="40"/>
      <c r="K31" s="40"/>
      <c r="L31" s="11"/>
      <c r="M31" s="11"/>
      <c r="N31" s="11"/>
      <c r="O31" s="12"/>
    </row>
    <row r="32" spans="2:15" ht="13.1" x14ac:dyDescent="0.25">
      <c r="B32" s="13" t="s">
        <v>29</v>
      </c>
      <c r="D32" s="13" t="s">
        <v>26</v>
      </c>
      <c r="H32" s="82" t="s">
        <v>43</v>
      </c>
      <c r="M32" s="12"/>
      <c r="N32" s="12"/>
      <c r="O32" s="12"/>
    </row>
    <row r="33" spans="1:15" ht="13.1" x14ac:dyDescent="0.25">
      <c r="B33" s="18" t="s">
        <v>24</v>
      </c>
      <c r="C33" s="21"/>
      <c r="D33" s="22" t="s">
        <v>27</v>
      </c>
      <c r="E33" s="134"/>
      <c r="F33" s="134"/>
      <c r="G33" s="134"/>
      <c r="H33" s="20" t="s">
        <v>25</v>
      </c>
      <c r="I33" s="16"/>
      <c r="J33" s="16"/>
      <c r="K33" s="16"/>
      <c r="L33" s="16"/>
      <c r="M33" s="12"/>
      <c r="N33" s="12"/>
      <c r="O33" s="12"/>
    </row>
    <row r="34" spans="1:15" ht="13.1" x14ac:dyDescent="0.25">
      <c r="B34" s="20"/>
      <c r="D34" s="13"/>
      <c r="H34" s="13"/>
      <c r="M34" s="12"/>
      <c r="N34" s="12"/>
      <c r="O34" s="12"/>
    </row>
    <row r="35" spans="1:15" ht="13.1" x14ac:dyDescent="0.25">
      <c r="B35" s="18"/>
      <c r="C35" s="11"/>
      <c r="D35" s="40"/>
      <c r="E35" s="135"/>
      <c r="F35" s="136"/>
      <c r="G35" s="136"/>
      <c r="H35" s="13"/>
      <c r="I35" s="12"/>
      <c r="J35" s="11"/>
      <c r="K35" s="11"/>
      <c r="L35" s="11"/>
      <c r="M35" s="12"/>
      <c r="N35" s="12"/>
      <c r="O35" s="12"/>
    </row>
    <row r="36" spans="1:15" x14ac:dyDescent="0.2">
      <c r="M36" s="12"/>
      <c r="N36" s="12"/>
      <c r="O36" s="12"/>
    </row>
    <row r="37" spans="1:15" x14ac:dyDescent="0.2">
      <c r="H37" s="11"/>
      <c r="I37" s="11"/>
      <c r="J37" s="12"/>
      <c r="K37" s="12"/>
      <c r="L37" s="12"/>
      <c r="M37" s="12"/>
      <c r="N37" s="12"/>
      <c r="O37" s="12"/>
    </row>
    <row r="38" spans="1:15" ht="13.1" x14ac:dyDescent="0.25">
      <c r="B38" s="48"/>
      <c r="C38" s="13"/>
      <c r="E38" s="18"/>
      <c r="F38" s="12"/>
      <c r="G38" s="18"/>
      <c r="L38" s="48"/>
      <c r="M38" s="12"/>
      <c r="N38" s="12"/>
      <c r="O38" s="12"/>
    </row>
    <row r="39" spans="1:15" ht="15.05" x14ac:dyDescent="0.25">
      <c r="B39" s="108" t="s">
        <v>48</v>
      </c>
      <c r="C39" s="85"/>
      <c r="D39" s="119"/>
      <c r="E39" s="120"/>
      <c r="F39" s="120"/>
      <c r="G39" s="120"/>
      <c r="H39" s="120"/>
      <c r="I39" s="121"/>
      <c r="J39" s="12"/>
      <c r="K39" s="12"/>
      <c r="L39" s="12"/>
      <c r="M39" s="12"/>
      <c r="N39" s="12"/>
      <c r="O39" s="12"/>
    </row>
    <row r="40" spans="1:15" ht="13.1" x14ac:dyDescent="0.25">
      <c r="B40" s="22" t="s">
        <v>12</v>
      </c>
      <c r="C40" s="10"/>
      <c r="D40" s="10"/>
      <c r="E40" s="10"/>
      <c r="F40" s="12"/>
      <c r="G40" s="12"/>
      <c r="H40" s="12"/>
      <c r="I40" s="22" t="s">
        <v>13</v>
      </c>
      <c r="J40" s="23"/>
      <c r="K40" s="24"/>
      <c r="L40" s="10"/>
      <c r="M40" s="12"/>
      <c r="N40" s="12"/>
      <c r="O40" s="12"/>
    </row>
    <row r="41" spans="1:15" x14ac:dyDescent="0.2">
      <c r="D41" s="12"/>
    </row>
    <row r="42" spans="1:15" ht="13.1" x14ac:dyDescent="0.25">
      <c r="B42" s="22" t="s">
        <v>14</v>
      </c>
      <c r="C42" s="10"/>
      <c r="D42" s="10"/>
      <c r="E42" s="10"/>
      <c r="F42" s="12"/>
      <c r="G42" s="12"/>
      <c r="H42" s="12"/>
      <c r="I42" s="9" t="s">
        <v>15</v>
      </c>
      <c r="J42" s="16"/>
      <c r="K42" s="10"/>
      <c r="L42" s="10"/>
    </row>
    <row r="43" spans="1:15" x14ac:dyDescent="0.2">
      <c r="B43" s="10"/>
      <c r="C43" s="10"/>
      <c r="D43" s="46"/>
      <c r="E43" s="46"/>
    </row>
    <row r="44" spans="1:15" ht="13.1" x14ac:dyDescent="0.25">
      <c r="D44" s="11"/>
      <c r="E44" s="11"/>
      <c r="F44" s="12"/>
      <c r="G44" s="12"/>
      <c r="H44" s="12"/>
      <c r="I44" s="18"/>
      <c r="J44" s="12"/>
      <c r="K44" s="11"/>
      <c r="L44" s="11"/>
    </row>
    <row r="45" spans="1:15" ht="13.1" x14ac:dyDescent="0.25">
      <c r="B45" s="92" t="s">
        <v>39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</row>
    <row r="46" spans="1:15" ht="13.1" x14ac:dyDescent="0.25">
      <c r="B46" s="94" t="s">
        <v>35</v>
      </c>
      <c r="C46" s="95"/>
      <c r="D46" s="95"/>
      <c r="E46" s="95"/>
      <c r="F46" s="95"/>
      <c r="G46" s="95"/>
      <c r="H46" s="95"/>
      <c r="I46" s="94" t="s">
        <v>36</v>
      </c>
      <c r="J46" s="95"/>
      <c r="K46" s="95"/>
      <c r="L46" s="81"/>
    </row>
    <row r="47" spans="1:15" ht="27.85" customHeight="1" x14ac:dyDescent="0.25">
      <c r="A47" s="25"/>
      <c r="B47" s="124" t="s">
        <v>6</v>
      </c>
      <c r="C47" s="123"/>
      <c r="D47" s="124" t="s">
        <v>7</v>
      </c>
      <c r="E47" s="123"/>
      <c r="F47" s="26" t="s">
        <v>8</v>
      </c>
      <c r="G47" s="26" t="s">
        <v>9</v>
      </c>
      <c r="H47" s="41" t="s">
        <v>34</v>
      </c>
      <c r="I47" s="27" t="s">
        <v>3</v>
      </c>
      <c r="J47" s="27" t="s">
        <v>1</v>
      </c>
      <c r="K47" s="27" t="s">
        <v>0</v>
      </c>
      <c r="L47" s="26" t="s">
        <v>10</v>
      </c>
    </row>
    <row r="48" spans="1:15" ht="26.2" customHeight="1" x14ac:dyDescent="0.2">
      <c r="A48" s="74">
        <v>1</v>
      </c>
      <c r="B48" s="128"/>
      <c r="C48" s="128"/>
      <c r="D48" s="142"/>
      <c r="E48" s="112"/>
      <c r="F48" s="28"/>
      <c r="G48" s="45">
        <v>0</v>
      </c>
      <c r="H48" s="65">
        <v>0</v>
      </c>
      <c r="I48" s="55">
        <f t="shared" ref="I48:I55" si="0">(+F48*G48)*(1-H48)</f>
        <v>0</v>
      </c>
      <c r="L48" s="1">
        <f t="shared" ref="L48:L55" si="1">SUM(I48)</f>
        <v>0</v>
      </c>
    </row>
    <row r="49" spans="1:12" ht="26.2" customHeight="1" x14ac:dyDescent="0.2">
      <c r="A49" s="74">
        <v>2</v>
      </c>
      <c r="B49" s="128"/>
      <c r="C49" s="128"/>
      <c r="D49" s="112"/>
      <c r="E49" s="112"/>
      <c r="F49" s="28"/>
      <c r="G49" s="45">
        <v>0</v>
      </c>
      <c r="H49" s="66">
        <v>0</v>
      </c>
      <c r="I49" s="55">
        <f t="shared" si="0"/>
        <v>0</v>
      </c>
      <c r="J49" s="60"/>
      <c r="K49" s="42"/>
      <c r="L49" s="1">
        <f t="shared" si="1"/>
        <v>0</v>
      </c>
    </row>
    <row r="50" spans="1:12" ht="24.05" customHeight="1" x14ac:dyDescent="0.2">
      <c r="A50" s="74">
        <v>3</v>
      </c>
      <c r="B50" s="128"/>
      <c r="C50" s="128"/>
      <c r="D50" s="112"/>
      <c r="E50" s="112"/>
      <c r="F50" s="28"/>
      <c r="G50" s="45">
        <v>0</v>
      </c>
      <c r="H50" s="66">
        <v>0</v>
      </c>
      <c r="I50" s="55">
        <f t="shared" si="0"/>
        <v>0</v>
      </c>
      <c r="J50" s="43"/>
      <c r="K50" s="61"/>
      <c r="L50" s="1">
        <f t="shared" si="1"/>
        <v>0</v>
      </c>
    </row>
    <row r="51" spans="1:12" ht="24.75" customHeight="1" x14ac:dyDescent="0.2">
      <c r="A51" s="74">
        <v>4</v>
      </c>
      <c r="B51" s="128"/>
      <c r="C51" s="128"/>
      <c r="D51" s="112"/>
      <c r="E51" s="112"/>
      <c r="F51" s="28"/>
      <c r="G51" s="45">
        <v>0</v>
      </c>
      <c r="H51" s="66">
        <v>0</v>
      </c>
      <c r="I51" s="55">
        <f t="shared" si="0"/>
        <v>0</v>
      </c>
      <c r="J51" s="43"/>
      <c r="K51" s="61"/>
      <c r="L51" s="1">
        <f t="shared" si="1"/>
        <v>0</v>
      </c>
    </row>
    <row r="52" spans="1:12" ht="23.25" customHeight="1" x14ac:dyDescent="0.2">
      <c r="A52" s="74">
        <v>5</v>
      </c>
      <c r="B52" s="128"/>
      <c r="C52" s="128"/>
      <c r="D52" s="112"/>
      <c r="E52" s="112"/>
      <c r="F52" s="28"/>
      <c r="G52" s="45">
        <v>0</v>
      </c>
      <c r="H52" s="66">
        <v>0</v>
      </c>
      <c r="I52" s="55">
        <f t="shared" si="0"/>
        <v>0</v>
      </c>
      <c r="J52" s="43"/>
      <c r="K52" s="61"/>
      <c r="L52" s="1">
        <f t="shared" si="1"/>
        <v>0</v>
      </c>
    </row>
    <row r="53" spans="1:12" ht="25.55" customHeight="1" x14ac:dyDescent="0.2">
      <c r="A53" s="74">
        <v>6</v>
      </c>
      <c r="B53" s="111"/>
      <c r="C53" s="111"/>
      <c r="D53" s="112"/>
      <c r="E53" s="112"/>
      <c r="F53" s="28"/>
      <c r="G53" s="45">
        <v>0</v>
      </c>
      <c r="H53" s="66">
        <v>0</v>
      </c>
      <c r="I53" s="55">
        <f t="shared" si="0"/>
        <v>0</v>
      </c>
      <c r="J53" s="43"/>
      <c r="K53" s="61"/>
      <c r="L53" s="1">
        <f t="shared" si="1"/>
        <v>0</v>
      </c>
    </row>
    <row r="54" spans="1:12" ht="24.05" customHeight="1" x14ac:dyDescent="0.2">
      <c r="A54" s="74">
        <v>7</v>
      </c>
      <c r="B54" s="128"/>
      <c r="C54" s="128"/>
      <c r="D54" s="112"/>
      <c r="E54" s="112"/>
      <c r="F54" s="28"/>
      <c r="G54" s="45">
        <v>0</v>
      </c>
      <c r="H54" s="66">
        <v>0</v>
      </c>
      <c r="I54" s="55">
        <f t="shared" si="0"/>
        <v>0</v>
      </c>
      <c r="J54" s="43"/>
      <c r="K54" s="61"/>
      <c r="L54" s="1">
        <f t="shared" si="1"/>
        <v>0</v>
      </c>
    </row>
    <row r="55" spans="1:12" ht="25.55" customHeight="1" x14ac:dyDescent="0.2">
      <c r="A55" s="74">
        <v>8</v>
      </c>
      <c r="B55" s="128"/>
      <c r="C55" s="128"/>
      <c r="D55" s="112"/>
      <c r="E55" s="112"/>
      <c r="F55" s="28"/>
      <c r="G55" s="45">
        <v>0</v>
      </c>
      <c r="H55" s="66">
        <v>0</v>
      </c>
      <c r="I55" s="55">
        <f t="shared" si="0"/>
        <v>0</v>
      </c>
      <c r="J55" s="43"/>
      <c r="K55" s="61"/>
      <c r="L55" s="1">
        <f t="shared" si="1"/>
        <v>0</v>
      </c>
    </row>
    <row r="56" spans="1:12" ht="13.1" x14ac:dyDescent="0.25">
      <c r="A56" s="74">
        <v>9</v>
      </c>
      <c r="B56" s="58" t="s">
        <v>32</v>
      </c>
      <c r="C56" s="67"/>
      <c r="D56" s="115"/>
      <c r="E56" s="115"/>
      <c r="F56" s="70"/>
      <c r="G56" s="68"/>
      <c r="H56" s="59"/>
      <c r="I56" s="2">
        <f>SUM(I48:I55)</f>
        <v>0</v>
      </c>
      <c r="J56" s="31"/>
      <c r="K56" s="32"/>
      <c r="L56" s="3">
        <f>SUM(L48:L55)</f>
        <v>0</v>
      </c>
    </row>
    <row r="57" spans="1:12" ht="13.1" x14ac:dyDescent="0.25">
      <c r="A57" s="44"/>
      <c r="B57" s="132" t="s">
        <v>33</v>
      </c>
      <c r="C57" s="117"/>
      <c r="D57" s="118"/>
      <c r="E57" s="118"/>
      <c r="F57" s="72"/>
      <c r="G57" s="69"/>
      <c r="H57" s="99">
        <v>0</v>
      </c>
      <c r="I57" s="56">
        <f>SUM(L57+L56)</f>
        <v>0</v>
      </c>
      <c r="J57" s="33"/>
      <c r="K57" s="34"/>
      <c r="L57" s="49">
        <f>ROUND(-L56*H57,2)</f>
        <v>0</v>
      </c>
    </row>
    <row r="58" spans="1:12" ht="13.1" x14ac:dyDescent="0.25">
      <c r="B58" s="35" t="s">
        <v>40</v>
      </c>
      <c r="C58" s="35"/>
      <c r="D58" s="30"/>
      <c r="E58" s="71"/>
      <c r="F58" s="73" t="s">
        <v>41</v>
      </c>
      <c r="H58" s="113" t="s">
        <v>20</v>
      </c>
      <c r="I58" s="114"/>
      <c r="J58" s="37">
        <v>0</v>
      </c>
      <c r="K58" s="38">
        <v>0</v>
      </c>
      <c r="L58" s="5">
        <f>ROUND(K58++I57*J58,2)</f>
        <v>0</v>
      </c>
    </row>
    <row r="59" spans="1:12" ht="13.1" x14ac:dyDescent="0.25">
      <c r="B59" s="57" t="s">
        <v>11</v>
      </c>
      <c r="C59" s="54"/>
      <c r="D59" s="29"/>
      <c r="E59" s="36"/>
      <c r="F59" s="16"/>
      <c r="G59" s="36"/>
      <c r="H59" s="16"/>
      <c r="I59" s="39"/>
      <c r="J59" s="36"/>
      <c r="K59" s="36"/>
      <c r="L59" s="2">
        <f>L56+L57+L58</f>
        <v>0</v>
      </c>
    </row>
    <row r="60" spans="1:12" ht="26.2" x14ac:dyDescent="0.25">
      <c r="B60" s="53" t="s">
        <v>37</v>
      </c>
      <c r="C60" s="52" t="s">
        <v>21</v>
      </c>
      <c r="D60" s="36"/>
      <c r="E60" s="36"/>
      <c r="F60" s="36"/>
      <c r="G60" s="36"/>
      <c r="H60" s="36"/>
      <c r="I60" s="36"/>
      <c r="J60" s="36"/>
      <c r="K60" s="36"/>
      <c r="L60" s="4">
        <f>+L46-L59</f>
        <v>0</v>
      </c>
    </row>
    <row r="61" spans="1:12" ht="13.1" x14ac:dyDescent="0.25">
      <c r="B61" s="62"/>
      <c r="C61" s="63"/>
      <c r="D61" s="12"/>
      <c r="E61" s="12"/>
      <c r="F61" s="12"/>
      <c r="G61" s="12"/>
      <c r="H61" s="12"/>
      <c r="I61" s="12"/>
      <c r="J61" s="12"/>
      <c r="K61" s="12"/>
      <c r="L61" s="64"/>
    </row>
    <row r="62" spans="1:12" ht="13.1" x14ac:dyDescent="0.25">
      <c r="B62" s="107" t="s">
        <v>46</v>
      </c>
    </row>
    <row r="63" spans="1:12" ht="13.1" x14ac:dyDescent="0.25">
      <c r="B63" s="107" t="s">
        <v>47</v>
      </c>
    </row>
    <row r="64" spans="1:12" ht="13.1" x14ac:dyDescent="0.25">
      <c r="B64" s="6" t="s">
        <v>30</v>
      </c>
      <c r="C64" s="13"/>
    </row>
    <row r="65" spans="1:12" ht="13.1" x14ac:dyDescent="0.25">
      <c r="B65" s="6" t="s">
        <v>31</v>
      </c>
      <c r="C65" s="13"/>
      <c r="J65" s="50"/>
      <c r="K65" s="50"/>
      <c r="L65" s="51"/>
    </row>
    <row r="66" spans="1:12" ht="13.1" x14ac:dyDescent="0.25">
      <c r="A66" s="12"/>
      <c r="B66" s="13" t="s">
        <v>38</v>
      </c>
      <c r="J66" s="12"/>
      <c r="K66" s="12"/>
      <c r="L66" s="12"/>
    </row>
    <row r="67" spans="1:12" ht="13.1" x14ac:dyDescent="0.25">
      <c r="B67" s="40" t="s">
        <v>44</v>
      </c>
      <c r="D67" s="17"/>
      <c r="E67" s="17"/>
      <c r="F67" s="17"/>
      <c r="G67" s="17"/>
      <c r="H67" s="17"/>
      <c r="I67" s="19" t="s">
        <v>23</v>
      </c>
      <c r="J67" s="17"/>
      <c r="K67" s="17"/>
      <c r="L67" s="17"/>
    </row>
    <row r="68" spans="1:12" ht="13.1" x14ac:dyDescent="0.25">
      <c r="B68" s="103"/>
      <c r="C68" s="101"/>
      <c r="D68" s="101"/>
      <c r="E68" s="101"/>
      <c r="F68" s="101"/>
      <c r="G68" s="101"/>
      <c r="H68" s="10"/>
      <c r="I68" s="10"/>
      <c r="J68" s="10"/>
      <c r="K68" s="10"/>
      <c r="L68" s="10"/>
    </row>
    <row r="69" spans="1:12" ht="13.1" x14ac:dyDescent="0.25">
      <c r="B69" s="102"/>
      <c r="C69" s="101"/>
      <c r="D69" s="101"/>
      <c r="E69" s="101"/>
      <c r="F69" s="101"/>
      <c r="G69" s="101"/>
      <c r="H69" s="10"/>
      <c r="I69" s="10"/>
      <c r="J69" s="46"/>
      <c r="K69" s="46"/>
      <c r="L69" s="46"/>
    </row>
    <row r="70" spans="1:12" ht="15.05" x14ac:dyDescent="0.25">
      <c r="B70" s="108" t="s">
        <v>48</v>
      </c>
      <c r="C70" s="85"/>
      <c r="D70" s="119"/>
      <c r="E70" s="120"/>
      <c r="F70" s="120"/>
      <c r="G70" s="120"/>
      <c r="H70" s="120"/>
      <c r="I70" s="121"/>
      <c r="J70" s="12"/>
      <c r="K70" s="12"/>
      <c r="L70" s="12"/>
    </row>
    <row r="71" spans="1:12" ht="13.1" x14ac:dyDescent="0.25">
      <c r="B71" s="22" t="s">
        <v>12</v>
      </c>
      <c r="C71" s="10"/>
      <c r="D71" s="10"/>
      <c r="E71" s="10"/>
      <c r="F71" s="12"/>
      <c r="G71" s="12"/>
      <c r="H71" s="12"/>
      <c r="I71" s="22" t="s">
        <v>13</v>
      </c>
      <c r="J71" s="23"/>
      <c r="K71" s="24"/>
      <c r="L71" s="10"/>
    </row>
    <row r="72" spans="1:12" x14ac:dyDescent="0.2">
      <c r="D72" s="12"/>
    </row>
    <row r="73" spans="1:12" ht="13.1" x14ac:dyDescent="0.25">
      <c r="B73" s="22" t="s">
        <v>14</v>
      </c>
      <c r="C73" s="10"/>
      <c r="D73" s="10"/>
      <c r="E73" s="10"/>
      <c r="F73" s="12"/>
      <c r="G73" s="12"/>
      <c r="H73" s="12"/>
      <c r="I73" s="9" t="s">
        <v>15</v>
      </c>
      <c r="J73" s="16"/>
      <c r="K73" s="10"/>
      <c r="L73" s="10"/>
    </row>
    <row r="74" spans="1:12" x14ac:dyDescent="0.2">
      <c r="B74" s="10"/>
      <c r="C74" s="10"/>
      <c r="D74" s="46"/>
      <c r="E74" s="46"/>
    </row>
    <row r="75" spans="1:12" ht="13.1" x14ac:dyDescent="0.25">
      <c r="D75" s="11"/>
      <c r="E75" s="11"/>
      <c r="F75" s="12"/>
      <c r="G75" s="12"/>
      <c r="H75" s="12"/>
      <c r="I75" s="18"/>
      <c r="J75" s="12"/>
      <c r="K75" s="11"/>
      <c r="L75" s="11"/>
    </row>
    <row r="76" spans="1:12" ht="13.1" x14ac:dyDescent="0.25">
      <c r="B76" s="92" t="s">
        <v>39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</row>
    <row r="77" spans="1:12" ht="13.1" x14ac:dyDescent="0.25">
      <c r="B77" s="94"/>
      <c r="C77" s="95"/>
      <c r="D77" s="95"/>
      <c r="E77" s="95"/>
      <c r="F77" s="95"/>
      <c r="G77" s="95"/>
      <c r="H77" s="95"/>
      <c r="I77" s="94" t="s">
        <v>37</v>
      </c>
      <c r="J77" s="95"/>
      <c r="K77" s="95"/>
      <c r="L77" s="5">
        <f>L60</f>
        <v>0</v>
      </c>
    </row>
    <row r="78" spans="1:12" ht="47.8" x14ac:dyDescent="0.25">
      <c r="A78" s="25"/>
      <c r="B78" s="124" t="s">
        <v>6</v>
      </c>
      <c r="C78" s="123"/>
      <c r="D78" s="124" t="s">
        <v>7</v>
      </c>
      <c r="E78" s="123"/>
      <c r="F78" s="26" t="s">
        <v>8</v>
      </c>
      <c r="G78" s="26" t="s">
        <v>9</v>
      </c>
      <c r="H78" s="41" t="s">
        <v>34</v>
      </c>
      <c r="I78" s="27" t="s">
        <v>3</v>
      </c>
      <c r="J78" s="27" t="s">
        <v>1</v>
      </c>
      <c r="K78" s="27" t="s">
        <v>0</v>
      </c>
      <c r="L78" s="26" t="s">
        <v>10</v>
      </c>
    </row>
    <row r="79" spans="1:12" ht="22.6" customHeight="1" x14ac:dyDescent="0.2">
      <c r="A79" s="74">
        <v>1</v>
      </c>
      <c r="B79" s="126"/>
      <c r="C79" s="127"/>
      <c r="D79" s="112"/>
      <c r="E79" s="112"/>
      <c r="F79" s="28"/>
      <c r="G79" s="45">
        <v>0</v>
      </c>
      <c r="H79" s="65">
        <v>0</v>
      </c>
      <c r="I79" s="55">
        <f t="shared" ref="I79:I86" si="2">(+F79*G79)*(1-H79)</f>
        <v>0</v>
      </c>
      <c r="L79" s="1">
        <f t="shared" ref="L79:L86" si="3">SUM(I79)</f>
        <v>0</v>
      </c>
    </row>
    <row r="80" spans="1:12" ht="25.55" customHeight="1" x14ac:dyDescent="0.2">
      <c r="A80" s="74">
        <v>2</v>
      </c>
      <c r="B80" s="126"/>
      <c r="C80" s="127"/>
      <c r="D80" s="112"/>
      <c r="E80" s="112"/>
      <c r="F80" s="28"/>
      <c r="G80" s="45"/>
      <c r="H80" s="66">
        <v>0</v>
      </c>
      <c r="I80" s="55">
        <f t="shared" si="2"/>
        <v>0</v>
      </c>
      <c r="J80" s="60"/>
      <c r="K80" s="42"/>
      <c r="L80" s="1">
        <f t="shared" si="3"/>
        <v>0</v>
      </c>
    </row>
    <row r="81" spans="1:12" ht="24.05" customHeight="1" x14ac:dyDescent="0.2">
      <c r="A81" s="74">
        <v>3</v>
      </c>
      <c r="B81" s="128"/>
      <c r="C81" s="128"/>
      <c r="D81" s="112"/>
      <c r="E81" s="112"/>
      <c r="F81" s="28"/>
      <c r="G81" s="45"/>
      <c r="H81" s="66">
        <v>0</v>
      </c>
      <c r="I81" s="55">
        <f t="shared" si="2"/>
        <v>0</v>
      </c>
      <c r="J81" s="43"/>
      <c r="K81" s="61"/>
      <c r="L81" s="1">
        <f t="shared" si="3"/>
        <v>0</v>
      </c>
    </row>
    <row r="82" spans="1:12" ht="22.6" customHeight="1" x14ac:dyDescent="0.2">
      <c r="A82" s="74">
        <v>4</v>
      </c>
      <c r="B82" s="128"/>
      <c r="C82" s="128"/>
      <c r="D82" s="112"/>
      <c r="E82" s="112"/>
      <c r="F82" s="28"/>
      <c r="G82" s="45"/>
      <c r="H82" s="66">
        <v>0</v>
      </c>
      <c r="I82" s="55">
        <f t="shared" si="2"/>
        <v>0</v>
      </c>
      <c r="J82" s="43"/>
      <c r="K82" s="61"/>
      <c r="L82" s="1">
        <f t="shared" si="3"/>
        <v>0</v>
      </c>
    </row>
    <row r="83" spans="1:12" ht="24.05" customHeight="1" x14ac:dyDescent="0.2">
      <c r="A83" s="74">
        <v>5</v>
      </c>
      <c r="B83" s="128"/>
      <c r="C83" s="128"/>
      <c r="D83" s="112"/>
      <c r="E83" s="112"/>
      <c r="F83" s="28"/>
      <c r="G83" s="45"/>
      <c r="H83" s="66">
        <v>0</v>
      </c>
      <c r="I83" s="55">
        <f t="shared" si="2"/>
        <v>0</v>
      </c>
      <c r="J83" s="43"/>
      <c r="K83" s="61"/>
      <c r="L83" s="1">
        <f t="shared" si="3"/>
        <v>0</v>
      </c>
    </row>
    <row r="84" spans="1:12" ht="25.55" customHeight="1" x14ac:dyDescent="0.2">
      <c r="A84" s="74">
        <v>6</v>
      </c>
      <c r="B84" s="111"/>
      <c r="C84" s="111"/>
      <c r="D84" s="112"/>
      <c r="E84" s="112"/>
      <c r="F84" s="28"/>
      <c r="G84" s="45"/>
      <c r="H84" s="66">
        <v>0</v>
      </c>
      <c r="I84" s="55">
        <f t="shared" si="2"/>
        <v>0</v>
      </c>
      <c r="J84" s="43"/>
      <c r="K84" s="61"/>
      <c r="L84" s="1">
        <f t="shared" si="3"/>
        <v>0</v>
      </c>
    </row>
    <row r="85" spans="1:12" ht="24.05" customHeight="1" x14ac:dyDescent="0.2">
      <c r="A85" s="74">
        <v>7</v>
      </c>
      <c r="B85" s="128"/>
      <c r="C85" s="128"/>
      <c r="D85" s="112"/>
      <c r="E85" s="112"/>
      <c r="F85" s="28"/>
      <c r="G85" s="45"/>
      <c r="H85" s="66">
        <v>0</v>
      </c>
      <c r="I85" s="55">
        <f t="shared" si="2"/>
        <v>0</v>
      </c>
      <c r="J85" s="43"/>
      <c r="K85" s="61"/>
      <c r="L85" s="1">
        <f t="shared" si="3"/>
        <v>0</v>
      </c>
    </row>
    <row r="86" spans="1:12" ht="23.25" customHeight="1" x14ac:dyDescent="0.2">
      <c r="A86" s="74">
        <v>8</v>
      </c>
      <c r="B86" s="128"/>
      <c r="C86" s="128"/>
      <c r="D86" s="112"/>
      <c r="E86" s="112"/>
      <c r="F86" s="28"/>
      <c r="G86" s="45"/>
      <c r="H86" s="66">
        <v>0</v>
      </c>
      <c r="I86" s="55">
        <f t="shared" si="2"/>
        <v>0</v>
      </c>
      <c r="J86" s="43"/>
      <c r="K86" s="61"/>
      <c r="L86" s="1">
        <f t="shared" si="3"/>
        <v>0</v>
      </c>
    </row>
    <row r="87" spans="1:12" ht="13.1" x14ac:dyDescent="0.25">
      <c r="A87" s="74">
        <v>9</v>
      </c>
      <c r="B87" s="58" t="s">
        <v>32</v>
      </c>
      <c r="C87" s="67"/>
      <c r="D87" s="115"/>
      <c r="E87" s="115"/>
      <c r="F87" s="70"/>
      <c r="G87" s="68"/>
      <c r="H87" s="59"/>
      <c r="I87" s="2">
        <f>SUM(I79:I86)</f>
        <v>0</v>
      </c>
      <c r="J87" s="31"/>
      <c r="K87" s="32"/>
      <c r="L87" s="3">
        <f>SUM(L79:L86)</f>
        <v>0</v>
      </c>
    </row>
    <row r="88" spans="1:12" ht="13.1" x14ac:dyDescent="0.25">
      <c r="B88" s="116" t="s">
        <v>33</v>
      </c>
      <c r="C88" s="117"/>
      <c r="D88" s="118"/>
      <c r="E88" s="118"/>
      <c r="F88" s="72"/>
      <c r="G88" s="69"/>
      <c r="H88" s="99">
        <v>0</v>
      </c>
      <c r="I88" s="56">
        <f>SUM(L88+L87)</f>
        <v>0</v>
      </c>
      <c r="J88" s="33"/>
      <c r="K88" s="34"/>
      <c r="L88" s="49">
        <f>ROUND(-L87*H88,2)</f>
        <v>0</v>
      </c>
    </row>
    <row r="89" spans="1:12" ht="13.1" x14ac:dyDescent="0.25">
      <c r="B89" s="35" t="s">
        <v>40</v>
      </c>
      <c r="C89" s="35"/>
      <c r="D89" s="30"/>
      <c r="E89" s="71"/>
      <c r="F89" s="73" t="s">
        <v>41</v>
      </c>
      <c r="H89" s="113" t="s">
        <v>20</v>
      </c>
      <c r="I89" s="114"/>
      <c r="J89" s="37">
        <v>0</v>
      </c>
      <c r="K89" s="38">
        <v>0</v>
      </c>
      <c r="L89" s="5">
        <f>ROUND(K89++I88*J89,2)</f>
        <v>0</v>
      </c>
    </row>
    <row r="90" spans="1:12" ht="13.1" x14ac:dyDescent="0.25">
      <c r="B90" s="57" t="s">
        <v>11</v>
      </c>
      <c r="C90" s="54"/>
      <c r="D90" s="29"/>
      <c r="E90" s="36"/>
      <c r="F90" s="16"/>
      <c r="G90" s="36"/>
      <c r="H90" s="16"/>
      <c r="I90" s="39"/>
      <c r="J90" s="36"/>
      <c r="K90" s="36"/>
      <c r="L90" s="2">
        <f>L87+L88+L89</f>
        <v>0</v>
      </c>
    </row>
    <row r="91" spans="1:12" ht="26.2" x14ac:dyDescent="0.25">
      <c r="B91" s="53" t="s">
        <v>37</v>
      </c>
      <c r="C91" s="52" t="s">
        <v>21</v>
      </c>
      <c r="D91" s="36"/>
      <c r="E91" s="36"/>
      <c r="F91" s="36"/>
      <c r="G91" s="36"/>
      <c r="H91" s="36"/>
      <c r="I91" s="36"/>
      <c r="J91" s="36"/>
      <c r="K91" s="36"/>
      <c r="L91" s="4">
        <f>+L77-L90</f>
        <v>0</v>
      </c>
    </row>
    <row r="92" spans="1:12" ht="13.1" x14ac:dyDescent="0.25">
      <c r="B92" s="62"/>
      <c r="C92" s="63"/>
      <c r="D92" s="12"/>
      <c r="E92" s="12"/>
      <c r="F92" s="12"/>
      <c r="G92" s="12"/>
      <c r="H92" s="12"/>
      <c r="I92" s="12"/>
      <c r="J92" s="12"/>
      <c r="K92" s="12"/>
      <c r="L92" s="64"/>
    </row>
    <row r="93" spans="1:12" ht="13.1" x14ac:dyDescent="0.25">
      <c r="B93" s="107" t="s">
        <v>46</v>
      </c>
    </row>
    <row r="94" spans="1:12" ht="13.1" x14ac:dyDescent="0.25">
      <c r="B94" s="107" t="s">
        <v>47</v>
      </c>
    </row>
    <row r="95" spans="1:12" ht="13.1" x14ac:dyDescent="0.25">
      <c r="B95" s="6" t="s">
        <v>30</v>
      </c>
      <c r="C95" s="13"/>
    </row>
    <row r="96" spans="1:12" ht="13.1" x14ac:dyDescent="0.25">
      <c r="B96" s="6" t="s">
        <v>31</v>
      </c>
      <c r="C96" s="13"/>
      <c r="J96" s="50"/>
      <c r="K96" s="50"/>
      <c r="L96" s="51"/>
    </row>
    <row r="97" spans="1:12" ht="13.1" x14ac:dyDescent="0.25">
      <c r="B97" s="13" t="s">
        <v>38</v>
      </c>
      <c r="J97" s="12"/>
      <c r="K97" s="12"/>
      <c r="L97" s="12"/>
    </row>
    <row r="98" spans="1:12" ht="13.1" x14ac:dyDescent="0.25">
      <c r="B98" s="40" t="s">
        <v>22</v>
      </c>
      <c r="D98" s="17"/>
      <c r="E98" s="17"/>
      <c r="F98" s="17"/>
      <c r="G98" s="17"/>
      <c r="H98" s="17"/>
      <c r="I98" s="19" t="s">
        <v>23</v>
      </c>
      <c r="J98" s="17"/>
      <c r="K98" s="17"/>
      <c r="L98" s="17"/>
    </row>
    <row r="99" spans="1:12" x14ac:dyDescent="0.2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x14ac:dyDescent="0.2"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.05" x14ac:dyDescent="0.25">
      <c r="B101" s="108" t="s">
        <v>48</v>
      </c>
      <c r="C101" s="85"/>
      <c r="D101" s="119"/>
      <c r="E101" s="120"/>
      <c r="F101" s="120"/>
      <c r="G101" s="120"/>
      <c r="H101" s="120"/>
      <c r="I101" s="121"/>
      <c r="J101" s="12"/>
      <c r="K101" s="12"/>
      <c r="L101" s="12"/>
    </row>
    <row r="102" spans="1:12" ht="13.1" x14ac:dyDescent="0.25">
      <c r="B102" s="22" t="s">
        <v>12</v>
      </c>
      <c r="C102" s="10"/>
      <c r="D102" s="10"/>
      <c r="E102" s="10"/>
      <c r="F102" s="12"/>
      <c r="G102" s="12"/>
      <c r="H102" s="12"/>
      <c r="I102" s="22" t="s">
        <v>13</v>
      </c>
      <c r="J102" s="23"/>
      <c r="K102" s="24"/>
      <c r="L102" s="10"/>
    </row>
    <row r="103" spans="1:12" x14ac:dyDescent="0.2">
      <c r="D103" s="12"/>
    </row>
    <row r="104" spans="1:12" ht="13.1" x14ac:dyDescent="0.25">
      <c r="B104" s="22" t="s">
        <v>14</v>
      </c>
      <c r="C104" s="10"/>
      <c r="D104" s="10"/>
      <c r="E104" s="10"/>
      <c r="F104" s="12"/>
      <c r="G104" s="12"/>
      <c r="H104" s="12"/>
      <c r="I104" s="9" t="s">
        <v>15</v>
      </c>
      <c r="J104" s="16"/>
      <c r="K104" s="10"/>
      <c r="L104" s="10"/>
    </row>
    <row r="105" spans="1:12" x14ac:dyDescent="0.2">
      <c r="B105" s="10"/>
      <c r="C105" s="10"/>
      <c r="D105" s="46"/>
      <c r="E105" s="46"/>
    </row>
    <row r="106" spans="1:12" ht="13.1" x14ac:dyDescent="0.25">
      <c r="D106" s="11"/>
      <c r="E106" s="11"/>
      <c r="F106" s="12"/>
      <c r="G106" s="12"/>
      <c r="H106" s="12"/>
      <c r="I106" s="18"/>
      <c r="J106" s="12"/>
      <c r="K106" s="11"/>
      <c r="L106" s="11"/>
    </row>
    <row r="107" spans="1:12" ht="13.1" x14ac:dyDescent="0.25">
      <c r="B107" s="92" t="s">
        <v>39</v>
      </c>
      <c r="C107" s="93"/>
      <c r="D107" s="93"/>
      <c r="E107" s="93"/>
      <c r="F107" s="93"/>
      <c r="G107" s="93"/>
      <c r="H107" s="93"/>
      <c r="I107" s="93"/>
      <c r="J107" s="93"/>
      <c r="K107" s="93"/>
      <c r="L107" s="93"/>
    </row>
    <row r="108" spans="1:12" ht="13.1" x14ac:dyDescent="0.25">
      <c r="B108" s="94"/>
      <c r="C108" s="95"/>
      <c r="D108" s="95"/>
      <c r="E108" s="95"/>
      <c r="F108" s="95"/>
      <c r="G108" s="95"/>
      <c r="H108" s="95"/>
      <c r="I108" s="94" t="s">
        <v>37</v>
      </c>
      <c r="J108" s="95"/>
      <c r="K108" s="95"/>
      <c r="L108" s="81">
        <f>L91</f>
        <v>0</v>
      </c>
    </row>
    <row r="109" spans="1:12" ht="47.8" x14ac:dyDescent="0.25">
      <c r="A109" s="25"/>
      <c r="B109" s="124" t="s">
        <v>6</v>
      </c>
      <c r="C109" s="123"/>
      <c r="D109" s="124" t="s">
        <v>7</v>
      </c>
      <c r="E109" s="123"/>
      <c r="F109" s="26" t="s">
        <v>8</v>
      </c>
      <c r="G109" s="26" t="s">
        <v>9</v>
      </c>
      <c r="H109" s="41" t="s">
        <v>34</v>
      </c>
      <c r="I109" s="27" t="s">
        <v>3</v>
      </c>
      <c r="J109" s="27" t="s">
        <v>1</v>
      </c>
      <c r="K109" s="27" t="s">
        <v>0</v>
      </c>
      <c r="L109" s="26" t="s">
        <v>10</v>
      </c>
    </row>
    <row r="110" spans="1:12" ht="23.25" customHeight="1" x14ac:dyDescent="0.2">
      <c r="A110" s="74">
        <v>1</v>
      </c>
      <c r="B110" s="128"/>
      <c r="C110" s="128"/>
      <c r="D110" s="112"/>
      <c r="E110" s="112"/>
      <c r="F110" s="28"/>
      <c r="G110" s="45">
        <v>0</v>
      </c>
      <c r="H110" s="65">
        <v>0</v>
      </c>
      <c r="I110" s="55">
        <f t="shared" ref="I110:I117" si="4">(+F110*G110)*(1-H110)</f>
        <v>0</v>
      </c>
      <c r="L110" s="1">
        <f t="shared" ref="L110:L117" si="5">SUM(I110)</f>
        <v>0</v>
      </c>
    </row>
    <row r="111" spans="1:12" ht="22.6" customHeight="1" x14ac:dyDescent="0.2">
      <c r="A111" s="74">
        <v>2</v>
      </c>
      <c r="B111" s="128"/>
      <c r="C111" s="128"/>
      <c r="D111" s="112"/>
      <c r="E111" s="112"/>
      <c r="F111" s="28"/>
      <c r="G111" s="45">
        <v>0</v>
      </c>
      <c r="H111" s="66">
        <v>0</v>
      </c>
      <c r="I111" s="55">
        <f t="shared" si="4"/>
        <v>0</v>
      </c>
      <c r="J111" s="60"/>
      <c r="K111" s="42"/>
      <c r="L111" s="1">
        <f t="shared" si="5"/>
        <v>0</v>
      </c>
    </row>
    <row r="112" spans="1:12" ht="24.05" customHeight="1" x14ac:dyDescent="0.2">
      <c r="A112" s="74">
        <v>3</v>
      </c>
      <c r="B112" s="128"/>
      <c r="C112" s="128"/>
      <c r="D112" s="112"/>
      <c r="E112" s="112"/>
      <c r="F112" s="28"/>
      <c r="G112" s="45">
        <v>0</v>
      </c>
      <c r="H112" s="66">
        <v>0</v>
      </c>
      <c r="I112" s="55">
        <f t="shared" si="4"/>
        <v>0</v>
      </c>
      <c r="J112" s="43"/>
      <c r="K112" s="61"/>
      <c r="L112" s="1">
        <f t="shared" si="5"/>
        <v>0</v>
      </c>
    </row>
    <row r="113" spans="1:12" ht="22.6" customHeight="1" x14ac:dyDescent="0.2">
      <c r="A113" s="74">
        <v>4</v>
      </c>
      <c r="B113" s="128"/>
      <c r="C113" s="128"/>
      <c r="D113" s="112"/>
      <c r="E113" s="112"/>
      <c r="F113" s="28"/>
      <c r="G113" s="45">
        <v>0</v>
      </c>
      <c r="H113" s="66">
        <v>0</v>
      </c>
      <c r="I113" s="55">
        <f t="shared" si="4"/>
        <v>0</v>
      </c>
      <c r="J113" s="43"/>
      <c r="K113" s="61"/>
      <c r="L113" s="1">
        <f t="shared" si="5"/>
        <v>0</v>
      </c>
    </row>
    <row r="114" spans="1:12" ht="24.05" customHeight="1" x14ac:dyDescent="0.2">
      <c r="A114" s="74">
        <v>5</v>
      </c>
      <c r="B114" s="128"/>
      <c r="C114" s="128"/>
      <c r="D114" s="112"/>
      <c r="E114" s="112"/>
      <c r="F114" s="28"/>
      <c r="G114" s="45">
        <v>0</v>
      </c>
      <c r="H114" s="66">
        <v>0</v>
      </c>
      <c r="I114" s="55">
        <f t="shared" si="4"/>
        <v>0</v>
      </c>
      <c r="J114" s="43"/>
      <c r="K114" s="61"/>
      <c r="L114" s="1">
        <f t="shared" si="5"/>
        <v>0</v>
      </c>
    </row>
    <row r="115" spans="1:12" ht="24.75" customHeight="1" x14ac:dyDescent="0.2">
      <c r="A115" s="74">
        <v>6</v>
      </c>
      <c r="B115" s="111"/>
      <c r="C115" s="111"/>
      <c r="D115" s="112"/>
      <c r="E115" s="112"/>
      <c r="F115" s="28"/>
      <c r="G115" s="45">
        <v>0</v>
      </c>
      <c r="H115" s="66">
        <v>0</v>
      </c>
      <c r="I115" s="55">
        <f t="shared" si="4"/>
        <v>0</v>
      </c>
      <c r="J115" s="43"/>
      <c r="K115" s="61"/>
      <c r="L115" s="1">
        <f t="shared" si="5"/>
        <v>0</v>
      </c>
    </row>
    <row r="116" spans="1:12" ht="24.05" customHeight="1" x14ac:dyDescent="0.2">
      <c r="A116" s="74">
        <v>7</v>
      </c>
      <c r="B116" s="128"/>
      <c r="C116" s="128"/>
      <c r="D116" s="112"/>
      <c r="E116" s="112"/>
      <c r="F116" s="28"/>
      <c r="G116" s="45">
        <v>0</v>
      </c>
      <c r="H116" s="66">
        <v>0</v>
      </c>
      <c r="I116" s="55">
        <f t="shared" si="4"/>
        <v>0</v>
      </c>
      <c r="J116" s="43"/>
      <c r="K116" s="61"/>
      <c r="L116" s="1">
        <f t="shared" si="5"/>
        <v>0</v>
      </c>
    </row>
    <row r="117" spans="1:12" ht="23.25" customHeight="1" x14ac:dyDescent="0.2">
      <c r="A117" s="74">
        <v>8</v>
      </c>
      <c r="B117" s="128"/>
      <c r="C117" s="128"/>
      <c r="D117" s="112"/>
      <c r="E117" s="112"/>
      <c r="F117" s="28"/>
      <c r="G117" s="45">
        <v>0</v>
      </c>
      <c r="H117" s="66">
        <v>0</v>
      </c>
      <c r="I117" s="55">
        <f t="shared" si="4"/>
        <v>0</v>
      </c>
      <c r="J117" s="43"/>
      <c r="K117" s="61"/>
      <c r="L117" s="1">
        <f t="shared" si="5"/>
        <v>0</v>
      </c>
    </row>
    <row r="118" spans="1:12" ht="13.1" x14ac:dyDescent="0.25">
      <c r="A118" s="74">
        <v>9</v>
      </c>
      <c r="B118" s="58" t="s">
        <v>32</v>
      </c>
      <c r="C118" s="67"/>
      <c r="D118" s="115"/>
      <c r="E118" s="115"/>
      <c r="F118" s="70"/>
      <c r="G118" s="68"/>
      <c r="H118" s="59"/>
      <c r="I118" s="2">
        <f>SUM(I110:I117)</f>
        <v>0</v>
      </c>
      <c r="J118" s="31"/>
      <c r="K118" s="32"/>
      <c r="L118" s="3">
        <f>SUM(L110:L117)</f>
        <v>0</v>
      </c>
    </row>
    <row r="119" spans="1:12" ht="13.1" x14ac:dyDescent="0.25">
      <c r="B119" s="116" t="s">
        <v>33</v>
      </c>
      <c r="C119" s="117"/>
      <c r="D119" s="118"/>
      <c r="E119" s="118"/>
      <c r="F119" s="72"/>
      <c r="G119" s="69"/>
      <c r="H119" s="99">
        <v>0</v>
      </c>
      <c r="I119" s="56">
        <f>SUM(L119+L118)</f>
        <v>0</v>
      </c>
      <c r="J119" s="33"/>
      <c r="K119" s="34"/>
      <c r="L119" s="49">
        <f>ROUND(-L118*H119,2)</f>
        <v>0</v>
      </c>
    </row>
    <row r="120" spans="1:12" ht="13.1" x14ac:dyDescent="0.25">
      <c r="B120" s="35" t="s">
        <v>40</v>
      </c>
      <c r="C120" s="35"/>
      <c r="D120" s="30"/>
      <c r="E120" s="71"/>
      <c r="F120" s="73" t="s">
        <v>41</v>
      </c>
      <c r="H120" s="113" t="s">
        <v>20</v>
      </c>
      <c r="I120" s="114"/>
      <c r="J120" s="37">
        <v>0</v>
      </c>
      <c r="K120" s="38">
        <v>0</v>
      </c>
      <c r="L120" s="5">
        <f>ROUND(K120++I119*J120,2)</f>
        <v>0</v>
      </c>
    </row>
    <row r="121" spans="1:12" ht="13.1" x14ac:dyDescent="0.25">
      <c r="B121" s="57" t="s">
        <v>11</v>
      </c>
      <c r="C121" s="54"/>
      <c r="D121" s="29"/>
      <c r="E121" s="36"/>
      <c r="F121" s="16"/>
      <c r="G121" s="36"/>
      <c r="H121" s="16"/>
      <c r="I121" s="39"/>
      <c r="J121" s="36"/>
      <c r="K121" s="36"/>
      <c r="L121" s="2">
        <f>L118+L119+L120</f>
        <v>0</v>
      </c>
    </row>
    <row r="122" spans="1:12" ht="26.2" x14ac:dyDescent="0.25">
      <c r="B122" s="53" t="s">
        <v>37</v>
      </c>
      <c r="C122" s="52" t="s">
        <v>21</v>
      </c>
      <c r="D122" s="36"/>
      <c r="E122" s="36"/>
      <c r="F122" s="36"/>
      <c r="G122" s="36"/>
      <c r="H122" s="36"/>
      <c r="I122" s="36"/>
      <c r="J122" s="36"/>
      <c r="K122" s="36"/>
      <c r="L122" s="4">
        <f>+L108-L121</f>
        <v>0</v>
      </c>
    </row>
    <row r="123" spans="1:12" ht="13.1" x14ac:dyDescent="0.25">
      <c r="B123" s="62"/>
      <c r="C123" s="63"/>
      <c r="D123" s="12"/>
      <c r="E123" s="12"/>
      <c r="F123" s="12"/>
      <c r="G123" s="12"/>
      <c r="H123" s="12"/>
      <c r="I123" s="12"/>
      <c r="J123" s="12"/>
      <c r="K123" s="12"/>
      <c r="L123" s="64"/>
    </row>
    <row r="124" spans="1:12" ht="13.1" x14ac:dyDescent="0.25">
      <c r="B124" s="107" t="s">
        <v>46</v>
      </c>
    </row>
    <row r="125" spans="1:12" ht="13.1" x14ac:dyDescent="0.25">
      <c r="B125" s="107" t="s">
        <v>47</v>
      </c>
    </row>
    <row r="126" spans="1:12" ht="13.1" x14ac:dyDescent="0.25">
      <c r="B126" s="6" t="s">
        <v>30</v>
      </c>
      <c r="C126" s="13"/>
    </row>
    <row r="127" spans="1:12" ht="13.1" x14ac:dyDescent="0.25">
      <c r="B127" s="6" t="s">
        <v>31</v>
      </c>
      <c r="C127" s="13"/>
      <c r="J127" s="50"/>
      <c r="K127" s="50"/>
      <c r="L127" s="51"/>
    </row>
    <row r="128" spans="1:12" ht="13.1" x14ac:dyDescent="0.25">
      <c r="B128" s="13" t="s">
        <v>38</v>
      </c>
      <c r="J128" s="12"/>
      <c r="K128" s="12"/>
      <c r="L128" s="12"/>
    </row>
    <row r="129" spans="1:12" ht="13.1" x14ac:dyDescent="0.25">
      <c r="B129" s="40" t="s">
        <v>22</v>
      </c>
      <c r="D129" s="17"/>
      <c r="E129" s="17"/>
      <c r="F129" s="17"/>
      <c r="G129" s="17"/>
      <c r="H129" s="17"/>
      <c r="I129" s="19" t="s">
        <v>23</v>
      </c>
      <c r="J129" s="17"/>
      <c r="K129" s="17"/>
      <c r="L129" s="17"/>
    </row>
    <row r="130" spans="1:12" x14ac:dyDescent="0.2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x14ac:dyDescent="0.2"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.05" x14ac:dyDescent="0.25">
      <c r="B132" s="108" t="s">
        <v>48</v>
      </c>
      <c r="C132" s="85"/>
      <c r="D132" s="119"/>
      <c r="E132" s="120"/>
      <c r="F132" s="120"/>
      <c r="G132" s="120"/>
      <c r="H132" s="120"/>
      <c r="I132" s="121"/>
      <c r="J132" s="12"/>
      <c r="K132" s="12"/>
      <c r="L132" s="12"/>
    </row>
    <row r="133" spans="1:12" ht="13.1" x14ac:dyDescent="0.25">
      <c r="B133" s="22" t="s">
        <v>12</v>
      </c>
      <c r="C133" s="10"/>
      <c r="D133" s="10"/>
      <c r="E133" s="10"/>
      <c r="F133" s="12"/>
      <c r="G133" s="12"/>
      <c r="H133" s="12"/>
      <c r="I133" s="22" t="s">
        <v>13</v>
      </c>
      <c r="J133" s="23"/>
      <c r="K133" s="24"/>
      <c r="L133" s="10"/>
    </row>
    <row r="134" spans="1:12" x14ac:dyDescent="0.2">
      <c r="D134" s="12"/>
    </row>
    <row r="135" spans="1:12" ht="13.1" x14ac:dyDescent="0.25">
      <c r="B135" s="22" t="s">
        <v>14</v>
      </c>
      <c r="C135" s="10"/>
      <c r="D135" s="10"/>
      <c r="E135" s="10"/>
      <c r="F135" s="12"/>
      <c r="G135" s="12"/>
      <c r="H135" s="12"/>
      <c r="I135" s="9" t="s">
        <v>15</v>
      </c>
      <c r="J135" s="16"/>
      <c r="K135" s="10"/>
      <c r="L135" s="10"/>
    </row>
    <row r="136" spans="1:12" x14ac:dyDescent="0.2">
      <c r="B136" s="10"/>
      <c r="C136" s="10"/>
      <c r="D136" s="46"/>
      <c r="E136" s="46"/>
    </row>
    <row r="137" spans="1:12" ht="13.1" x14ac:dyDescent="0.25">
      <c r="D137" s="11"/>
      <c r="E137" s="11"/>
      <c r="F137" s="12"/>
      <c r="G137" s="12"/>
      <c r="H137" s="12"/>
      <c r="I137" s="18"/>
      <c r="J137" s="12"/>
      <c r="K137" s="11"/>
      <c r="L137" s="11"/>
    </row>
    <row r="138" spans="1:12" ht="13.1" x14ac:dyDescent="0.25">
      <c r="B138" s="92" t="s">
        <v>39</v>
      </c>
      <c r="C138" s="93"/>
      <c r="D138" s="93"/>
      <c r="E138" s="93"/>
      <c r="F138" s="93"/>
      <c r="G138" s="93"/>
      <c r="H138" s="93"/>
      <c r="I138" s="93"/>
      <c r="J138" s="93"/>
      <c r="K138" s="93"/>
      <c r="L138" s="93"/>
    </row>
    <row r="139" spans="1:12" ht="13.1" x14ac:dyDescent="0.25">
      <c r="B139" s="94"/>
      <c r="C139" s="95"/>
      <c r="D139" s="95"/>
      <c r="E139" s="95"/>
      <c r="F139" s="95"/>
      <c r="G139" s="95"/>
      <c r="H139" s="95"/>
      <c r="I139" s="94" t="s">
        <v>37</v>
      </c>
      <c r="J139" s="95"/>
      <c r="K139" s="95"/>
      <c r="L139" s="81">
        <f>L122</f>
        <v>0</v>
      </c>
    </row>
    <row r="140" spans="1:12" ht="47.8" x14ac:dyDescent="0.25">
      <c r="A140" s="25"/>
      <c r="B140" s="124" t="s">
        <v>6</v>
      </c>
      <c r="C140" s="123"/>
      <c r="D140" s="124" t="s">
        <v>7</v>
      </c>
      <c r="E140" s="123"/>
      <c r="F140" s="26" t="s">
        <v>8</v>
      </c>
      <c r="G140" s="26" t="s">
        <v>9</v>
      </c>
      <c r="H140" s="41" t="s">
        <v>34</v>
      </c>
      <c r="I140" s="27" t="s">
        <v>3</v>
      </c>
      <c r="J140" s="27" t="s">
        <v>1</v>
      </c>
      <c r="K140" s="27" t="s">
        <v>0</v>
      </c>
      <c r="L140" s="26" t="s">
        <v>10</v>
      </c>
    </row>
    <row r="141" spans="1:12" ht="23.25" customHeight="1" x14ac:dyDescent="0.2">
      <c r="A141" s="74">
        <v>1</v>
      </c>
      <c r="B141" s="128"/>
      <c r="C141" s="128"/>
      <c r="D141" s="112"/>
      <c r="E141" s="112"/>
      <c r="F141" s="28"/>
      <c r="G141" s="45">
        <v>0</v>
      </c>
      <c r="H141" s="65">
        <v>0</v>
      </c>
      <c r="I141" s="55">
        <f t="shared" ref="I141:I148" si="6">(+F141*G141)*(1-H141)</f>
        <v>0</v>
      </c>
      <c r="L141" s="1">
        <f t="shared" ref="L141:L148" si="7">SUM(I141)</f>
        <v>0</v>
      </c>
    </row>
    <row r="142" spans="1:12" ht="22.6" customHeight="1" x14ac:dyDescent="0.2">
      <c r="A142" s="74">
        <v>2</v>
      </c>
      <c r="B142" s="128"/>
      <c r="C142" s="128"/>
      <c r="D142" s="112"/>
      <c r="E142" s="112"/>
      <c r="F142" s="28"/>
      <c r="G142" s="45">
        <v>0</v>
      </c>
      <c r="H142" s="66">
        <v>0</v>
      </c>
      <c r="I142" s="55">
        <f t="shared" si="6"/>
        <v>0</v>
      </c>
      <c r="J142" s="60"/>
      <c r="K142" s="42"/>
      <c r="L142" s="1">
        <f t="shared" si="7"/>
        <v>0</v>
      </c>
    </row>
    <row r="143" spans="1:12" ht="21.8" customHeight="1" x14ac:dyDescent="0.2">
      <c r="A143" s="74">
        <v>3</v>
      </c>
      <c r="B143" s="128"/>
      <c r="C143" s="128"/>
      <c r="D143" s="112"/>
      <c r="E143" s="112"/>
      <c r="F143" s="28"/>
      <c r="G143" s="45">
        <v>0</v>
      </c>
      <c r="H143" s="66">
        <v>0</v>
      </c>
      <c r="I143" s="55">
        <f t="shared" si="6"/>
        <v>0</v>
      </c>
      <c r="J143" s="43"/>
      <c r="K143" s="61"/>
      <c r="L143" s="1">
        <f t="shared" si="7"/>
        <v>0</v>
      </c>
    </row>
    <row r="144" spans="1:12" ht="24.75" customHeight="1" x14ac:dyDescent="0.2">
      <c r="A144" s="74">
        <v>4</v>
      </c>
      <c r="B144" s="128"/>
      <c r="C144" s="128"/>
      <c r="D144" s="112"/>
      <c r="E144" s="112"/>
      <c r="F144" s="28"/>
      <c r="G144" s="45">
        <v>0</v>
      </c>
      <c r="H144" s="66">
        <v>0</v>
      </c>
      <c r="I144" s="55">
        <f t="shared" si="6"/>
        <v>0</v>
      </c>
      <c r="J144" s="43"/>
      <c r="K144" s="61"/>
      <c r="L144" s="1">
        <f t="shared" si="7"/>
        <v>0</v>
      </c>
    </row>
    <row r="145" spans="1:12" ht="25.55" customHeight="1" x14ac:dyDescent="0.2">
      <c r="A145" s="74">
        <v>5</v>
      </c>
      <c r="B145" s="128"/>
      <c r="C145" s="128"/>
      <c r="D145" s="112"/>
      <c r="E145" s="112"/>
      <c r="F145" s="28"/>
      <c r="G145" s="45">
        <v>0</v>
      </c>
      <c r="H145" s="66">
        <v>0</v>
      </c>
      <c r="I145" s="55">
        <f t="shared" si="6"/>
        <v>0</v>
      </c>
      <c r="J145" s="43"/>
      <c r="K145" s="61"/>
      <c r="L145" s="1">
        <f t="shared" si="7"/>
        <v>0</v>
      </c>
    </row>
    <row r="146" spans="1:12" ht="25.55" customHeight="1" x14ac:dyDescent="0.2">
      <c r="A146" s="74">
        <v>6</v>
      </c>
      <c r="B146" s="111"/>
      <c r="C146" s="111"/>
      <c r="D146" s="112"/>
      <c r="E146" s="112"/>
      <c r="F146" s="28"/>
      <c r="G146" s="45">
        <v>0</v>
      </c>
      <c r="H146" s="66">
        <v>0</v>
      </c>
      <c r="I146" s="55">
        <f t="shared" si="6"/>
        <v>0</v>
      </c>
      <c r="J146" s="43"/>
      <c r="K146" s="61"/>
      <c r="L146" s="1">
        <f t="shared" si="7"/>
        <v>0</v>
      </c>
    </row>
    <row r="147" spans="1:12" ht="24.75" customHeight="1" x14ac:dyDescent="0.2">
      <c r="A147" s="74">
        <v>7</v>
      </c>
      <c r="B147" s="128"/>
      <c r="C147" s="128"/>
      <c r="D147" s="112"/>
      <c r="E147" s="112"/>
      <c r="F147" s="28"/>
      <c r="G147" s="45">
        <v>0</v>
      </c>
      <c r="H147" s="66">
        <v>0</v>
      </c>
      <c r="I147" s="55">
        <f t="shared" si="6"/>
        <v>0</v>
      </c>
      <c r="J147" s="43"/>
      <c r="K147" s="61"/>
      <c r="L147" s="1">
        <f t="shared" si="7"/>
        <v>0</v>
      </c>
    </row>
    <row r="148" spans="1:12" ht="25.55" customHeight="1" x14ac:dyDescent="0.2">
      <c r="A148" s="74">
        <v>8</v>
      </c>
      <c r="B148" s="128"/>
      <c r="C148" s="128"/>
      <c r="D148" s="112"/>
      <c r="E148" s="112"/>
      <c r="F148" s="28"/>
      <c r="G148" s="45">
        <v>0</v>
      </c>
      <c r="H148" s="66">
        <v>0</v>
      </c>
      <c r="I148" s="55">
        <f t="shared" si="6"/>
        <v>0</v>
      </c>
      <c r="J148" s="43"/>
      <c r="K148" s="61"/>
      <c r="L148" s="1">
        <f t="shared" si="7"/>
        <v>0</v>
      </c>
    </row>
    <row r="149" spans="1:12" ht="13.1" x14ac:dyDescent="0.25">
      <c r="A149" s="74">
        <v>9</v>
      </c>
      <c r="B149" s="58" t="s">
        <v>32</v>
      </c>
      <c r="C149" s="67"/>
      <c r="D149" s="115"/>
      <c r="E149" s="115"/>
      <c r="F149" s="70"/>
      <c r="G149" s="68"/>
      <c r="H149" s="59"/>
      <c r="I149" s="2">
        <f>SUM(I141:I148)</f>
        <v>0</v>
      </c>
      <c r="J149" s="31"/>
      <c r="K149" s="32"/>
      <c r="L149" s="3">
        <f>SUM(L141:L148)</f>
        <v>0</v>
      </c>
    </row>
    <row r="150" spans="1:12" ht="13.1" x14ac:dyDescent="0.25">
      <c r="B150" s="116" t="s">
        <v>33</v>
      </c>
      <c r="C150" s="117"/>
      <c r="D150" s="118"/>
      <c r="E150" s="118"/>
      <c r="F150" s="72"/>
      <c r="G150" s="69"/>
      <c r="H150" s="99">
        <v>0</v>
      </c>
      <c r="I150" s="56">
        <f>SUM(L150+L149)</f>
        <v>0</v>
      </c>
      <c r="J150" s="33"/>
      <c r="K150" s="34"/>
      <c r="L150" s="49">
        <f>ROUND(-L149*H150,2)</f>
        <v>0</v>
      </c>
    </row>
    <row r="151" spans="1:12" ht="13.1" x14ac:dyDescent="0.25">
      <c r="B151" s="35" t="s">
        <v>40</v>
      </c>
      <c r="C151" s="35"/>
      <c r="D151" s="30"/>
      <c r="E151" s="71"/>
      <c r="F151" s="73" t="s">
        <v>41</v>
      </c>
      <c r="H151" s="113" t="s">
        <v>20</v>
      </c>
      <c r="I151" s="114"/>
      <c r="J151" s="37">
        <v>0</v>
      </c>
      <c r="K151" s="38">
        <v>0</v>
      </c>
      <c r="L151" s="5">
        <f>ROUND(K151++I150*J151,2)</f>
        <v>0</v>
      </c>
    </row>
    <row r="152" spans="1:12" ht="13.1" x14ac:dyDescent="0.25">
      <c r="B152" s="57" t="s">
        <v>11</v>
      </c>
      <c r="C152" s="54"/>
      <c r="D152" s="29"/>
      <c r="E152" s="36"/>
      <c r="F152" s="16"/>
      <c r="G152" s="36"/>
      <c r="H152" s="16"/>
      <c r="I152" s="39"/>
      <c r="J152" s="36"/>
      <c r="K152" s="36"/>
      <c r="L152" s="2">
        <f>L149+L150+L151</f>
        <v>0</v>
      </c>
    </row>
    <row r="153" spans="1:12" ht="26.2" x14ac:dyDescent="0.25">
      <c r="B153" s="53" t="s">
        <v>37</v>
      </c>
      <c r="C153" s="52" t="s">
        <v>21</v>
      </c>
      <c r="D153" s="36"/>
      <c r="E153" s="36"/>
      <c r="F153" s="36"/>
      <c r="G153" s="36"/>
      <c r="H153" s="36"/>
      <c r="I153" s="36"/>
      <c r="J153" s="36"/>
      <c r="K153" s="36"/>
      <c r="L153" s="4">
        <f>+L139-L152</f>
        <v>0</v>
      </c>
    </row>
    <row r="154" spans="1:12" ht="13.1" x14ac:dyDescent="0.25">
      <c r="B154" s="62"/>
      <c r="C154" s="63"/>
      <c r="D154" s="12"/>
      <c r="E154" s="12"/>
      <c r="F154" s="12"/>
      <c r="G154" s="12"/>
      <c r="H154" s="12"/>
      <c r="I154" s="12"/>
      <c r="J154" s="12"/>
      <c r="K154" s="12"/>
      <c r="L154" s="64"/>
    </row>
    <row r="155" spans="1:12" ht="13.1" x14ac:dyDescent="0.25">
      <c r="B155" s="107" t="s">
        <v>46</v>
      </c>
    </row>
    <row r="156" spans="1:12" ht="13.1" x14ac:dyDescent="0.25">
      <c r="B156" s="107" t="s">
        <v>47</v>
      </c>
    </row>
    <row r="157" spans="1:12" ht="13.1" x14ac:dyDescent="0.25">
      <c r="B157" s="6" t="s">
        <v>30</v>
      </c>
      <c r="C157" s="13"/>
    </row>
    <row r="158" spans="1:12" ht="13.1" x14ac:dyDescent="0.25">
      <c r="B158" s="6" t="s">
        <v>31</v>
      </c>
      <c r="C158" s="13"/>
      <c r="J158" s="50"/>
      <c r="K158" s="50"/>
      <c r="L158" s="51"/>
    </row>
    <row r="159" spans="1:12" ht="13.1" x14ac:dyDescent="0.25">
      <c r="B159" s="13" t="s">
        <v>38</v>
      </c>
      <c r="J159" s="12"/>
      <c r="K159" s="12"/>
      <c r="L159" s="12"/>
    </row>
    <row r="160" spans="1:12" ht="13.1" x14ac:dyDescent="0.25">
      <c r="B160" s="40" t="s">
        <v>22</v>
      </c>
      <c r="D160" s="17"/>
      <c r="E160" s="17"/>
      <c r="F160" s="17"/>
      <c r="G160" s="17"/>
      <c r="H160" s="17"/>
      <c r="I160" s="19" t="s">
        <v>23</v>
      </c>
      <c r="J160" s="17"/>
      <c r="K160" s="17"/>
      <c r="L160" s="17"/>
    </row>
    <row r="161" spans="1:12" x14ac:dyDescent="0.2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x14ac:dyDescent="0.2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x14ac:dyDescent="0.2"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.05" x14ac:dyDescent="0.25">
      <c r="B164" s="108" t="s">
        <v>48</v>
      </c>
      <c r="C164" s="85"/>
      <c r="D164" s="119"/>
      <c r="E164" s="120"/>
      <c r="F164" s="120"/>
      <c r="G164" s="120"/>
      <c r="H164" s="120"/>
      <c r="I164" s="121"/>
      <c r="J164" s="12"/>
      <c r="K164" s="12"/>
      <c r="L164" s="12"/>
    </row>
    <row r="165" spans="1:12" ht="13.1" x14ac:dyDescent="0.25">
      <c r="B165" s="22" t="s">
        <v>12</v>
      </c>
      <c r="C165" s="10"/>
      <c r="D165" s="10"/>
      <c r="E165" s="10"/>
      <c r="F165" s="12"/>
      <c r="G165" s="12"/>
      <c r="H165" s="12"/>
      <c r="I165" s="22" t="s">
        <v>13</v>
      </c>
      <c r="J165" s="23"/>
      <c r="K165" s="24"/>
      <c r="L165" s="10"/>
    </row>
    <row r="166" spans="1:12" x14ac:dyDescent="0.2">
      <c r="D166" s="12"/>
    </row>
    <row r="167" spans="1:12" ht="13.1" x14ac:dyDescent="0.25">
      <c r="B167" s="22" t="s">
        <v>14</v>
      </c>
      <c r="C167" s="10"/>
      <c r="D167" s="10"/>
      <c r="E167" s="10"/>
      <c r="F167" s="12"/>
      <c r="G167" s="12"/>
      <c r="H167" s="12"/>
      <c r="I167" s="9" t="s">
        <v>15</v>
      </c>
      <c r="J167" s="16"/>
      <c r="K167" s="10"/>
      <c r="L167" s="10"/>
    </row>
    <row r="168" spans="1:12" x14ac:dyDescent="0.2">
      <c r="B168" s="10"/>
      <c r="C168" s="10"/>
      <c r="D168" s="46"/>
      <c r="E168" s="46"/>
    </row>
    <row r="169" spans="1:12" ht="13.1" x14ac:dyDescent="0.25">
      <c r="D169" s="11"/>
      <c r="E169" s="11"/>
      <c r="F169" s="12"/>
      <c r="G169" s="12"/>
      <c r="H169" s="12"/>
      <c r="I169" s="18"/>
      <c r="J169" s="12"/>
      <c r="K169" s="11"/>
      <c r="L169" s="11"/>
    </row>
    <row r="170" spans="1:12" ht="13.1" x14ac:dyDescent="0.25">
      <c r="B170" s="92" t="s">
        <v>39</v>
      </c>
      <c r="C170" s="93"/>
      <c r="D170" s="93"/>
      <c r="E170" s="93"/>
      <c r="F170" s="93"/>
      <c r="G170" s="93"/>
      <c r="H170" s="93"/>
      <c r="I170" s="93"/>
      <c r="J170" s="93"/>
      <c r="K170" s="93"/>
      <c r="L170" s="93"/>
    </row>
    <row r="171" spans="1:12" ht="13.1" x14ac:dyDescent="0.25">
      <c r="B171" s="94"/>
      <c r="C171" s="95"/>
      <c r="D171" s="95"/>
      <c r="E171" s="95"/>
      <c r="F171" s="95"/>
      <c r="G171" s="95"/>
      <c r="H171" s="95"/>
      <c r="I171" s="94" t="s">
        <v>37</v>
      </c>
      <c r="J171" s="95"/>
      <c r="K171" s="95"/>
      <c r="L171" s="81">
        <f>L153</f>
        <v>0</v>
      </c>
    </row>
    <row r="172" spans="1:12" ht="47.8" x14ac:dyDescent="0.25">
      <c r="A172" s="25"/>
      <c r="B172" s="122" t="s">
        <v>6</v>
      </c>
      <c r="C172" s="123"/>
      <c r="D172" s="124" t="s">
        <v>7</v>
      </c>
      <c r="E172" s="123"/>
      <c r="F172" s="26" t="s">
        <v>8</v>
      </c>
      <c r="G172" s="26" t="s">
        <v>9</v>
      </c>
      <c r="H172" s="41" t="s">
        <v>34</v>
      </c>
      <c r="I172" s="27" t="s">
        <v>3</v>
      </c>
      <c r="J172" s="27" t="s">
        <v>1</v>
      </c>
      <c r="K172" s="27" t="s">
        <v>0</v>
      </c>
      <c r="L172" s="26" t="s">
        <v>10</v>
      </c>
    </row>
    <row r="173" spans="1:12" ht="24.05" customHeight="1" x14ac:dyDescent="0.2">
      <c r="A173" s="74">
        <v>1</v>
      </c>
      <c r="B173" s="143"/>
      <c r="C173" s="128"/>
      <c r="D173" s="112"/>
      <c r="E173" s="112"/>
      <c r="F173" s="28"/>
      <c r="G173" s="45">
        <v>0</v>
      </c>
      <c r="H173" s="65">
        <v>0</v>
      </c>
      <c r="I173" s="55">
        <f t="shared" ref="I173:I180" si="8">(+F173*G173)*(1-H173)</f>
        <v>0</v>
      </c>
      <c r="L173" s="1">
        <f t="shared" ref="L173:L180" si="9">SUM(I173)</f>
        <v>0</v>
      </c>
    </row>
    <row r="174" spans="1:12" ht="23.25" customHeight="1" x14ac:dyDescent="0.2">
      <c r="A174" s="74">
        <v>2</v>
      </c>
      <c r="B174" s="143"/>
      <c r="C174" s="128"/>
      <c r="D174" s="112"/>
      <c r="E174" s="112"/>
      <c r="F174" s="28"/>
      <c r="G174" s="45">
        <v>0</v>
      </c>
      <c r="H174" s="66">
        <v>0</v>
      </c>
      <c r="I174" s="55">
        <f t="shared" si="8"/>
        <v>0</v>
      </c>
      <c r="J174" s="60"/>
      <c r="K174" s="42"/>
      <c r="L174" s="1">
        <f t="shared" si="9"/>
        <v>0</v>
      </c>
    </row>
    <row r="175" spans="1:12" ht="25.55" customHeight="1" x14ac:dyDescent="0.2">
      <c r="A175" s="74">
        <v>3</v>
      </c>
      <c r="B175" s="143"/>
      <c r="C175" s="128"/>
      <c r="D175" s="112"/>
      <c r="E175" s="112"/>
      <c r="F175" s="28"/>
      <c r="G175" s="45">
        <v>0</v>
      </c>
      <c r="H175" s="66">
        <v>0</v>
      </c>
      <c r="I175" s="55">
        <f t="shared" si="8"/>
        <v>0</v>
      </c>
      <c r="J175" s="43"/>
      <c r="K175" s="61"/>
      <c r="L175" s="1">
        <f t="shared" si="9"/>
        <v>0</v>
      </c>
    </row>
    <row r="176" spans="1:12" ht="23.25" customHeight="1" x14ac:dyDescent="0.2">
      <c r="A176" s="74">
        <v>4</v>
      </c>
      <c r="B176" s="143"/>
      <c r="C176" s="128"/>
      <c r="D176" s="112"/>
      <c r="E176" s="112"/>
      <c r="F176" s="28"/>
      <c r="G176" s="45">
        <v>0</v>
      </c>
      <c r="H176" s="66">
        <v>0</v>
      </c>
      <c r="I176" s="55">
        <f t="shared" si="8"/>
        <v>0</v>
      </c>
      <c r="J176" s="43"/>
      <c r="K176" s="61"/>
      <c r="L176" s="1">
        <f t="shared" si="9"/>
        <v>0</v>
      </c>
    </row>
    <row r="177" spans="1:12" ht="23.25" customHeight="1" x14ac:dyDescent="0.2">
      <c r="A177" s="74">
        <v>5</v>
      </c>
      <c r="B177" s="143"/>
      <c r="C177" s="128"/>
      <c r="D177" s="112"/>
      <c r="E177" s="112"/>
      <c r="F177" s="28"/>
      <c r="G177" s="45">
        <v>0</v>
      </c>
      <c r="H177" s="66">
        <v>0</v>
      </c>
      <c r="I177" s="55">
        <f t="shared" si="8"/>
        <v>0</v>
      </c>
      <c r="J177" s="43"/>
      <c r="K177" s="61"/>
      <c r="L177" s="1">
        <f t="shared" si="9"/>
        <v>0</v>
      </c>
    </row>
    <row r="178" spans="1:12" ht="25.55" customHeight="1" x14ac:dyDescent="0.2">
      <c r="A178" s="74">
        <v>6</v>
      </c>
      <c r="B178" s="110"/>
      <c r="C178" s="111"/>
      <c r="D178" s="112"/>
      <c r="E178" s="112"/>
      <c r="F178" s="28"/>
      <c r="G178" s="45">
        <v>0</v>
      </c>
      <c r="H178" s="66">
        <v>0</v>
      </c>
      <c r="I178" s="55">
        <f t="shared" si="8"/>
        <v>0</v>
      </c>
      <c r="J178" s="43"/>
      <c r="K178" s="61"/>
      <c r="L178" s="1">
        <f t="shared" si="9"/>
        <v>0</v>
      </c>
    </row>
    <row r="179" spans="1:12" ht="23.25" customHeight="1" x14ac:dyDescent="0.2">
      <c r="A179" s="74">
        <v>7</v>
      </c>
      <c r="B179" s="143"/>
      <c r="C179" s="128"/>
      <c r="D179" s="112"/>
      <c r="E179" s="112"/>
      <c r="F179" s="28"/>
      <c r="G179" s="45">
        <v>0</v>
      </c>
      <c r="H179" s="66">
        <v>0</v>
      </c>
      <c r="I179" s="55">
        <f t="shared" si="8"/>
        <v>0</v>
      </c>
      <c r="J179" s="43"/>
      <c r="K179" s="61"/>
      <c r="L179" s="1">
        <f t="shared" si="9"/>
        <v>0</v>
      </c>
    </row>
    <row r="180" spans="1:12" ht="23.25" customHeight="1" x14ac:dyDescent="0.2">
      <c r="A180" s="74">
        <v>8</v>
      </c>
      <c r="B180" s="143"/>
      <c r="C180" s="128"/>
      <c r="D180" s="112"/>
      <c r="E180" s="112"/>
      <c r="F180" s="28"/>
      <c r="G180" s="45">
        <v>0</v>
      </c>
      <c r="H180" s="66">
        <v>0</v>
      </c>
      <c r="I180" s="55">
        <f t="shared" si="8"/>
        <v>0</v>
      </c>
      <c r="J180" s="43"/>
      <c r="K180" s="61"/>
      <c r="L180" s="1">
        <f t="shared" si="9"/>
        <v>0</v>
      </c>
    </row>
    <row r="181" spans="1:12" ht="13.1" x14ac:dyDescent="0.25">
      <c r="A181" s="74">
        <v>9</v>
      </c>
      <c r="B181" s="58" t="s">
        <v>32</v>
      </c>
      <c r="C181" s="67"/>
      <c r="D181" s="115"/>
      <c r="E181" s="115"/>
      <c r="F181" s="70"/>
      <c r="G181" s="68"/>
      <c r="H181" s="59"/>
      <c r="I181" s="2">
        <f>SUM(I173:I180)</f>
        <v>0</v>
      </c>
      <c r="J181" s="31"/>
      <c r="K181" s="32"/>
      <c r="L181" s="3">
        <f>SUM(L173:L180)</f>
        <v>0</v>
      </c>
    </row>
    <row r="182" spans="1:12" ht="13.1" x14ac:dyDescent="0.25">
      <c r="B182" s="116" t="s">
        <v>33</v>
      </c>
      <c r="C182" s="117"/>
      <c r="D182" s="118"/>
      <c r="E182" s="118"/>
      <c r="F182" s="72"/>
      <c r="G182" s="69"/>
      <c r="H182" s="99">
        <v>0</v>
      </c>
      <c r="I182" s="56">
        <f>SUM(L182+L181)</f>
        <v>0</v>
      </c>
      <c r="J182" s="33"/>
      <c r="K182" s="34"/>
      <c r="L182" s="49">
        <f>ROUND(-L181*H182,2)</f>
        <v>0</v>
      </c>
    </row>
    <row r="183" spans="1:12" ht="13.1" x14ac:dyDescent="0.25">
      <c r="B183" s="35" t="s">
        <v>40</v>
      </c>
      <c r="C183" s="35"/>
      <c r="D183" s="30"/>
      <c r="E183" s="71"/>
      <c r="F183" s="73" t="s">
        <v>41</v>
      </c>
      <c r="H183" s="113" t="s">
        <v>20</v>
      </c>
      <c r="I183" s="114"/>
      <c r="J183" s="37">
        <v>0</v>
      </c>
      <c r="K183" s="38">
        <v>0</v>
      </c>
      <c r="L183" s="5">
        <f>ROUND(K183++I182*J183,2)</f>
        <v>0</v>
      </c>
    </row>
    <row r="184" spans="1:12" ht="13.1" x14ac:dyDescent="0.25">
      <c r="B184" s="57" t="s">
        <v>11</v>
      </c>
      <c r="C184" s="54"/>
      <c r="D184" s="29"/>
      <c r="E184" s="36"/>
      <c r="F184" s="16"/>
      <c r="G184" s="36"/>
      <c r="H184" s="16"/>
      <c r="I184" s="39"/>
      <c r="J184" s="36"/>
      <c r="K184" s="36"/>
      <c r="L184" s="2">
        <f>L181+L182+L183</f>
        <v>0</v>
      </c>
    </row>
    <row r="185" spans="1:12" ht="26.2" x14ac:dyDescent="0.25">
      <c r="B185" s="53" t="s">
        <v>37</v>
      </c>
      <c r="C185" s="52" t="s">
        <v>21</v>
      </c>
      <c r="D185" s="36"/>
      <c r="E185" s="36"/>
      <c r="F185" s="36"/>
      <c r="G185" s="36"/>
      <c r="H185" s="36"/>
      <c r="I185" s="36"/>
      <c r="J185" s="36"/>
      <c r="K185" s="36"/>
      <c r="L185" s="4">
        <f>+L171-L184</f>
        <v>0</v>
      </c>
    </row>
    <row r="186" spans="1:12" ht="13.1" x14ac:dyDescent="0.25">
      <c r="B186" s="62"/>
      <c r="C186" s="63"/>
      <c r="D186" s="12"/>
      <c r="E186" s="12"/>
      <c r="F186" s="12"/>
      <c r="G186" s="12"/>
      <c r="H186" s="12"/>
      <c r="I186" s="12"/>
      <c r="J186" s="12"/>
      <c r="K186" s="12"/>
      <c r="L186" s="64"/>
    </row>
    <row r="187" spans="1:12" ht="13.1" x14ac:dyDescent="0.25">
      <c r="B187" s="107" t="s">
        <v>46</v>
      </c>
    </row>
    <row r="188" spans="1:12" ht="13.1" x14ac:dyDescent="0.25">
      <c r="B188" s="107" t="s">
        <v>47</v>
      </c>
    </row>
    <row r="189" spans="1:12" ht="13.1" x14ac:dyDescent="0.25">
      <c r="B189" s="6" t="s">
        <v>30</v>
      </c>
      <c r="C189" s="13"/>
    </row>
    <row r="190" spans="1:12" ht="13.1" x14ac:dyDescent="0.25">
      <c r="B190" s="6" t="s">
        <v>31</v>
      </c>
      <c r="C190" s="13"/>
      <c r="J190" s="50"/>
      <c r="K190" s="50"/>
      <c r="L190" s="51"/>
    </row>
    <row r="191" spans="1:12" ht="13.1" x14ac:dyDescent="0.25">
      <c r="B191" s="13" t="s">
        <v>38</v>
      </c>
      <c r="J191" s="12"/>
      <c r="K191" s="12"/>
      <c r="L191" s="12"/>
    </row>
    <row r="192" spans="1:12" ht="13.1" x14ac:dyDescent="0.25">
      <c r="B192" s="40" t="s">
        <v>22</v>
      </c>
      <c r="D192" s="17"/>
      <c r="E192" s="17"/>
      <c r="F192" s="17"/>
      <c r="G192" s="17"/>
      <c r="H192" s="17"/>
      <c r="I192" s="19" t="s">
        <v>23</v>
      </c>
      <c r="J192" s="17"/>
      <c r="K192" s="17"/>
      <c r="L192" s="17"/>
    </row>
    <row r="193" spans="1:12" x14ac:dyDescent="0.2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x14ac:dyDescent="0.2"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.05" x14ac:dyDescent="0.25">
      <c r="B195" s="108" t="s">
        <v>48</v>
      </c>
      <c r="C195" s="85"/>
      <c r="D195" s="119"/>
      <c r="E195" s="120"/>
      <c r="F195" s="120"/>
      <c r="G195" s="120"/>
      <c r="H195" s="120"/>
      <c r="I195" s="121"/>
      <c r="J195" s="12"/>
      <c r="K195" s="12"/>
      <c r="L195" s="12"/>
    </row>
    <row r="196" spans="1:12" ht="13.1" x14ac:dyDescent="0.25">
      <c r="B196" s="22" t="s">
        <v>12</v>
      </c>
      <c r="C196" s="10"/>
      <c r="D196" s="10"/>
      <c r="E196" s="10"/>
      <c r="F196" s="12"/>
      <c r="G196" s="12"/>
      <c r="H196" s="12"/>
      <c r="I196" s="22" t="s">
        <v>13</v>
      </c>
      <c r="J196" s="23"/>
      <c r="K196" s="24"/>
      <c r="L196" s="10"/>
    </row>
    <row r="197" spans="1:12" x14ac:dyDescent="0.2">
      <c r="D197" s="12"/>
    </row>
    <row r="198" spans="1:12" ht="13.1" x14ac:dyDescent="0.25">
      <c r="B198" s="22" t="s">
        <v>14</v>
      </c>
      <c r="C198" s="10"/>
      <c r="D198" s="10"/>
      <c r="E198" s="10"/>
      <c r="F198" s="12"/>
      <c r="G198" s="12"/>
      <c r="H198" s="12"/>
      <c r="I198" s="9" t="s">
        <v>15</v>
      </c>
      <c r="J198" s="16"/>
      <c r="K198" s="10"/>
      <c r="L198" s="10"/>
    </row>
    <row r="199" spans="1:12" x14ac:dyDescent="0.2">
      <c r="B199" s="10"/>
      <c r="C199" s="10"/>
      <c r="D199" s="46"/>
      <c r="E199" s="46"/>
    </row>
    <row r="200" spans="1:12" ht="13.1" x14ac:dyDescent="0.25">
      <c r="D200" s="11"/>
      <c r="E200" s="11"/>
      <c r="F200" s="12"/>
      <c r="G200" s="12"/>
      <c r="H200" s="12"/>
      <c r="I200" s="18"/>
      <c r="J200" s="12"/>
      <c r="K200" s="11"/>
      <c r="L200" s="11"/>
    </row>
    <row r="201" spans="1:12" ht="13.1" x14ac:dyDescent="0.25">
      <c r="B201" s="92" t="s">
        <v>39</v>
      </c>
      <c r="C201" s="93"/>
      <c r="D201" s="93"/>
      <c r="E201" s="93"/>
      <c r="F201" s="93"/>
      <c r="G201" s="93"/>
      <c r="H201" s="93"/>
      <c r="I201" s="93"/>
      <c r="J201" s="93"/>
      <c r="K201" s="93"/>
      <c r="L201" s="93"/>
    </row>
    <row r="202" spans="1:12" ht="13.1" x14ac:dyDescent="0.25">
      <c r="B202" s="94"/>
      <c r="C202" s="95"/>
      <c r="D202" s="95"/>
      <c r="E202" s="95"/>
      <c r="F202" s="95"/>
      <c r="G202" s="95"/>
      <c r="H202" s="95"/>
      <c r="I202" s="94" t="s">
        <v>37</v>
      </c>
      <c r="J202" s="95"/>
      <c r="K202" s="95"/>
      <c r="L202" s="81">
        <f>L185</f>
        <v>0</v>
      </c>
    </row>
    <row r="203" spans="1:12" ht="47.8" x14ac:dyDescent="0.25">
      <c r="A203" s="25"/>
      <c r="B203" s="122" t="s">
        <v>6</v>
      </c>
      <c r="C203" s="123"/>
      <c r="D203" s="124" t="s">
        <v>7</v>
      </c>
      <c r="E203" s="123"/>
      <c r="F203" s="26" t="s">
        <v>8</v>
      </c>
      <c r="G203" s="26" t="s">
        <v>9</v>
      </c>
      <c r="H203" s="41" t="s">
        <v>34</v>
      </c>
      <c r="I203" s="27" t="s">
        <v>3</v>
      </c>
      <c r="J203" s="27" t="s">
        <v>1</v>
      </c>
      <c r="K203" s="27" t="s">
        <v>0</v>
      </c>
      <c r="L203" s="26" t="s">
        <v>10</v>
      </c>
    </row>
    <row r="204" spans="1:12" ht="22.6" customHeight="1" x14ac:dyDescent="0.2">
      <c r="A204" s="74">
        <v>1</v>
      </c>
      <c r="B204" s="143"/>
      <c r="C204" s="128"/>
      <c r="D204" s="112"/>
      <c r="E204" s="112"/>
      <c r="F204" s="28"/>
      <c r="G204" s="45">
        <v>0</v>
      </c>
      <c r="H204" s="65">
        <v>0</v>
      </c>
      <c r="I204" s="55">
        <f t="shared" ref="I204:I211" si="10">(+F204*G204)*(1-H204)</f>
        <v>0</v>
      </c>
      <c r="L204" s="1">
        <f t="shared" ref="L204:L211" si="11">SUM(I204)</f>
        <v>0</v>
      </c>
    </row>
    <row r="205" spans="1:12" ht="24.05" customHeight="1" x14ac:dyDescent="0.2">
      <c r="A205" s="74">
        <v>2</v>
      </c>
      <c r="B205" s="143"/>
      <c r="C205" s="128"/>
      <c r="D205" s="112"/>
      <c r="E205" s="112"/>
      <c r="F205" s="28"/>
      <c r="G205" s="45">
        <v>0</v>
      </c>
      <c r="H205" s="66">
        <v>0</v>
      </c>
      <c r="I205" s="55">
        <f t="shared" si="10"/>
        <v>0</v>
      </c>
      <c r="J205" s="60"/>
      <c r="K205" s="42"/>
      <c r="L205" s="1">
        <f t="shared" si="11"/>
        <v>0</v>
      </c>
    </row>
    <row r="206" spans="1:12" ht="22.6" customHeight="1" x14ac:dyDescent="0.2">
      <c r="A206" s="74">
        <v>3</v>
      </c>
      <c r="B206" s="143"/>
      <c r="C206" s="128"/>
      <c r="D206" s="112"/>
      <c r="E206" s="112"/>
      <c r="F206" s="28"/>
      <c r="G206" s="45">
        <v>0</v>
      </c>
      <c r="H206" s="66">
        <v>0</v>
      </c>
      <c r="I206" s="55">
        <f t="shared" si="10"/>
        <v>0</v>
      </c>
      <c r="J206" s="43"/>
      <c r="K206" s="61"/>
      <c r="L206" s="1">
        <f t="shared" si="11"/>
        <v>0</v>
      </c>
    </row>
    <row r="207" spans="1:12" ht="24.05" customHeight="1" x14ac:dyDescent="0.2">
      <c r="A207" s="74">
        <v>4</v>
      </c>
      <c r="B207" s="143"/>
      <c r="C207" s="128"/>
      <c r="D207" s="112"/>
      <c r="E207" s="112"/>
      <c r="F207" s="28"/>
      <c r="G207" s="45">
        <v>0</v>
      </c>
      <c r="H207" s="66">
        <v>0</v>
      </c>
      <c r="I207" s="55">
        <f t="shared" si="10"/>
        <v>0</v>
      </c>
      <c r="J207" s="43"/>
      <c r="K207" s="61"/>
      <c r="L207" s="1">
        <f t="shared" si="11"/>
        <v>0</v>
      </c>
    </row>
    <row r="208" spans="1:12" ht="22.6" customHeight="1" x14ac:dyDescent="0.2">
      <c r="A208" s="74">
        <v>5</v>
      </c>
      <c r="B208" s="143"/>
      <c r="C208" s="128"/>
      <c r="D208" s="112"/>
      <c r="E208" s="112"/>
      <c r="F208" s="28"/>
      <c r="G208" s="45">
        <v>0</v>
      </c>
      <c r="H208" s="66">
        <v>0</v>
      </c>
      <c r="I208" s="55">
        <f t="shared" si="10"/>
        <v>0</v>
      </c>
      <c r="J208" s="43"/>
      <c r="K208" s="61"/>
      <c r="L208" s="1">
        <f t="shared" si="11"/>
        <v>0</v>
      </c>
    </row>
    <row r="209" spans="1:12" ht="26.2" customHeight="1" x14ac:dyDescent="0.2">
      <c r="A209" s="74">
        <v>6</v>
      </c>
      <c r="B209" s="110"/>
      <c r="C209" s="111"/>
      <c r="D209" s="112"/>
      <c r="E209" s="112"/>
      <c r="F209" s="28"/>
      <c r="G209" s="45">
        <v>0</v>
      </c>
      <c r="H209" s="66">
        <v>0</v>
      </c>
      <c r="I209" s="55">
        <f t="shared" si="10"/>
        <v>0</v>
      </c>
      <c r="J209" s="43"/>
      <c r="K209" s="61"/>
      <c r="L209" s="1">
        <f t="shared" si="11"/>
        <v>0</v>
      </c>
    </row>
    <row r="210" spans="1:12" ht="23.25" customHeight="1" x14ac:dyDescent="0.2">
      <c r="A210" s="74">
        <v>7</v>
      </c>
      <c r="B210" s="143"/>
      <c r="C210" s="128"/>
      <c r="D210" s="112"/>
      <c r="E210" s="112"/>
      <c r="F210" s="28"/>
      <c r="G210" s="45">
        <v>0</v>
      </c>
      <c r="H210" s="66">
        <v>0</v>
      </c>
      <c r="I210" s="55">
        <f t="shared" si="10"/>
        <v>0</v>
      </c>
      <c r="J210" s="43"/>
      <c r="K210" s="61"/>
      <c r="L210" s="1">
        <f t="shared" si="11"/>
        <v>0</v>
      </c>
    </row>
    <row r="211" spans="1:12" ht="23.25" customHeight="1" x14ac:dyDescent="0.2">
      <c r="A211" s="74">
        <v>8</v>
      </c>
      <c r="B211" s="143"/>
      <c r="C211" s="128"/>
      <c r="D211" s="112"/>
      <c r="E211" s="112"/>
      <c r="F211" s="28"/>
      <c r="G211" s="45">
        <v>0</v>
      </c>
      <c r="H211" s="66">
        <v>0</v>
      </c>
      <c r="I211" s="55">
        <f t="shared" si="10"/>
        <v>0</v>
      </c>
      <c r="J211" s="43"/>
      <c r="K211" s="61"/>
      <c r="L211" s="1">
        <f t="shared" si="11"/>
        <v>0</v>
      </c>
    </row>
    <row r="212" spans="1:12" ht="13.1" x14ac:dyDescent="0.25">
      <c r="A212" s="74">
        <v>9</v>
      </c>
      <c r="B212" s="58" t="s">
        <v>32</v>
      </c>
      <c r="C212" s="67"/>
      <c r="D212" s="115"/>
      <c r="E212" s="115"/>
      <c r="F212" s="70"/>
      <c r="G212" s="68"/>
      <c r="H212" s="59"/>
      <c r="I212" s="2">
        <f>SUM(I204:I211)</f>
        <v>0</v>
      </c>
      <c r="J212" s="31"/>
      <c r="K212" s="32"/>
      <c r="L212" s="3">
        <f>SUM(L204:L211)</f>
        <v>0</v>
      </c>
    </row>
    <row r="213" spans="1:12" ht="13.1" x14ac:dyDescent="0.25">
      <c r="B213" s="116" t="s">
        <v>33</v>
      </c>
      <c r="C213" s="117"/>
      <c r="D213" s="118"/>
      <c r="E213" s="118"/>
      <c r="F213" s="72"/>
      <c r="G213" s="69"/>
      <c r="H213" s="99">
        <v>0</v>
      </c>
      <c r="I213" s="56">
        <f>SUM(L213+L212)</f>
        <v>0</v>
      </c>
      <c r="J213" s="33"/>
      <c r="K213" s="34"/>
      <c r="L213" s="49">
        <f>ROUND(-L212*H213,2)</f>
        <v>0</v>
      </c>
    </row>
    <row r="214" spans="1:12" ht="13.1" x14ac:dyDescent="0.25">
      <c r="B214" s="35" t="s">
        <v>40</v>
      </c>
      <c r="C214" s="35"/>
      <c r="D214" s="30"/>
      <c r="E214" s="71"/>
      <c r="F214" s="73" t="s">
        <v>41</v>
      </c>
      <c r="H214" s="113" t="s">
        <v>20</v>
      </c>
      <c r="I214" s="114"/>
      <c r="J214" s="37">
        <v>0</v>
      </c>
      <c r="K214" s="38">
        <v>0</v>
      </c>
      <c r="L214" s="5">
        <f>ROUND(K214++I213*J214,2)</f>
        <v>0</v>
      </c>
    </row>
    <row r="215" spans="1:12" ht="13.1" x14ac:dyDescent="0.25">
      <c r="B215" s="57" t="s">
        <v>11</v>
      </c>
      <c r="C215" s="54"/>
      <c r="D215" s="29"/>
      <c r="E215" s="36"/>
      <c r="F215" s="16"/>
      <c r="G215" s="36"/>
      <c r="H215" s="16"/>
      <c r="I215" s="39"/>
      <c r="J215" s="36"/>
      <c r="K215" s="36"/>
      <c r="L215" s="2">
        <f>L212+L213+L214</f>
        <v>0</v>
      </c>
    </row>
    <row r="216" spans="1:12" ht="26.2" x14ac:dyDescent="0.25">
      <c r="B216" s="53" t="s">
        <v>37</v>
      </c>
      <c r="C216" s="52" t="s">
        <v>21</v>
      </c>
      <c r="D216" s="36"/>
      <c r="E216" s="36"/>
      <c r="F216" s="36"/>
      <c r="G216" s="36"/>
      <c r="H216" s="36"/>
      <c r="I216" s="36"/>
      <c r="J216" s="36"/>
      <c r="K216" s="36"/>
      <c r="L216" s="4">
        <f>+L202-L215</f>
        <v>0</v>
      </c>
    </row>
    <row r="217" spans="1:12" ht="13.1" x14ac:dyDescent="0.25">
      <c r="B217" s="62"/>
      <c r="C217" s="63"/>
      <c r="D217" s="12"/>
      <c r="E217" s="12"/>
      <c r="F217" s="12"/>
      <c r="G217" s="12"/>
      <c r="H217" s="12"/>
      <c r="I217" s="12"/>
      <c r="J217" s="12"/>
      <c r="K217" s="12"/>
      <c r="L217" s="64"/>
    </row>
    <row r="218" spans="1:12" ht="13.1" x14ac:dyDescent="0.25">
      <c r="B218" s="107" t="s">
        <v>46</v>
      </c>
    </row>
    <row r="219" spans="1:12" ht="13.1" x14ac:dyDescent="0.25">
      <c r="B219" s="107" t="s">
        <v>47</v>
      </c>
    </row>
    <row r="220" spans="1:12" ht="13.1" x14ac:dyDescent="0.25">
      <c r="B220" s="6" t="s">
        <v>30</v>
      </c>
      <c r="C220" s="13"/>
    </row>
    <row r="221" spans="1:12" ht="13.1" x14ac:dyDescent="0.25">
      <c r="B221" s="6" t="s">
        <v>31</v>
      </c>
      <c r="C221" s="13"/>
      <c r="J221" s="50"/>
      <c r="K221" s="50"/>
      <c r="L221" s="51"/>
    </row>
    <row r="222" spans="1:12" ht="13.1" x14ac:dyDescent="0.25">
      <c r="B222" s="13" t="s">
        <v>38</v>
      </c>
      <c r="J222" s="12"/>
      <c r="K222" s="12"/>
      <c r="L222" s="12"/>
    </row>
    <row r="223" spans="1:12" ht="13.1" x14ac:dyDescent="0.25">
      <c r="B223" s="40" t="s">
        <v>22</v>
      </c>
      <c r="D223" s="17"/>
      <c r="E223" s="17"/>
      <c r="F223" s="17"/>
      <c r="G223" s="17"/>
      <c r="H223" s="17"/>
      <c r="I223" s="19" t="s">
        <v>23</v>
      </c>
      <c r="J223" s="17"/>
      <c r="K223" s="17"/>
      <c r="L223" s="17"/>
    </row>
    <row r="224" spans="1:12" x14ac:dyDescent="0.2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x14ac:dyDescent="0.2"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.05" x14ac:dyDescent="0.25">
      <c r="B226" s="108" t="s">
        <v>48</v>
      </c>
      <c r="C226" s="85"/>
      <c r="D226" s="119"/>
      <c r="E226" s="120"/>
      <c r="F226" s="120"/>
      <c r="G226" s="120"/>
      <c r="H226" s="120"/>
      <c r="I226" s="121"/>
      <c r="J226" s="12"/>
      <c r="K226" s="12"/>
      <c r="L226" s="12"/>
    </row>
    <row r="227" spans="1:12" ht="13.1" x14ac:dyDescent="0.25">
      <c r="B227" s="22" t="s">
        <v>12</v>
      </c>
      <c r="C227" s="10"/>
      <c r="D227" s="10"/>
      <c r="E227" s="10"/>
      <c r="F227" s="12"/>
      <c r="G227" s="12"/>
      <c r="H227" s="12"/>
      <c r="I227" s="22" t="s">
        <v>13</v>
      </c>
      <c r="J227" s="23"/>
      <c r="K227" s="24"/>
      <c r="L227" s="10"/>
    </row>
    <row r="228" spans="1:12" x14ac:dyDescent="0.2">
      <c r="D228" s="12"/>
    </row>
    <row r="229" spans="1:12" ht="13.1" x14ac:dyDescent="0.25">
      <c r="B229" s="22" t="s">
        <v>14</v>
      </c>
      <c r="C229" s="10"/>
      <c r="D229" s="10"/>
      <c r="E229" s="10"/>
      <c r="F229" s="12"/>
      <c r="G229" s="12"/>
      <c r="H229" s="12"/>
      <c r="I229" s="9" t="s">
        <v>15</v>
      </c>
      <c r="J229" s="16"/>
      <c r="K229" s="10"/>
      <c r="L229" s="10"/>
    </row>
    <row r="230" spans="1:12" x14ac:dyDescent="0.2">
      <c r="B230" s="10"/>
      <c r="C230" s="10"/>
      <c r="D230" s="46"/>
      <c r="E230" s="46"/>
    </row>
    <row r="231" spans="1:12" ht="13.1" x14ac:dyDescent="0.25">
      <c r="D231" s="11"/>
      <c r="E231" s="11"/>
      <c r="F231" s="12"/>
      <c r="G231" s="12"/>
      <c r="H231" s="12"/>
      <c r="I231" s="18"/>
      <c r="J231" s="12"/>
      <c r="K231" s="11"/>
      <c r="L231" s="11"/>
    </row>
    <row r="232" spans="1:12" ht="13.1" x14ac:dyDescent="0.25">
      <c r="B232" s="92" t="s">
        <v>39</v>
      </c>
      <c r="C232" s="93"/>
      <c r="D232" s="93"/>
      <c r="E232" s="93"/>
      <c r="F232" s="93"/>
      <c r="G232" s="93"/>
      <c r="H232" s="93"/>
      <c r="I232" s="93"/>
      <c r="J232" s="93"/>
      <c r="K232" s="93"/>
      <c r="L232" s="93"/>
    </row>
    <row r="233" spans="1:12" ht="13.1" x14ac:dyDescent="0.25">
      <c r="B233" s="94"/>
      <c r="C233" s="95"/>
      <c r="D233" s="95"/>
      <c r="E233" s="95"/>
      <c r="F233" s="95"/>
      <c r="G233" s="95"/>
      <c r="H233" s="95"/>
      <c r="I233" s="94" t="s">
        <v>37</v>
      </c>
      <c r="J233" s="95"/>
      <c r="K233" s="95"/>
      <c r="L233" s="81">
        <f>L216</f>
        <v>0</v>
      </c>
    </row>
    <row r="234" spans="1:12" ht="47.8" x14ac:dyDescent="0.25">
      <c r="A234" s="25"/>
      <c r="B234" s="122" t="s">
        <v>6</v>
      </c>
      <c r="C234" s="123"/>
      <c r="D234" s="124" t="s">
        <v>7</v>
      </c>
      <c r="E234" s="123"/>
      <c r="F234" s="26" t="s">
        <v>8</v>
      </c>
      <c r="G234" s="26" t="s">
        <v>9</v>
      </c>
      <c r="H234" s="41" t="s">
        <v>34</v>
      </c>
      <c r="I234" s="27" t="s">
        <v>3</v>
      </c>
      <c r="J234" s="27" t="s">
        <v>1</v>
      </c>
      <c r="K234" s="27" t="s">
        <v>0</v>
      </c>
      <c r="L234" s="26" t="s">
        <v>10</v>
      </c>
    </row>
    <row r="235" spans="1:12" ht="24.05" customHeight="1" x14ac:dyDescent="0.2">
      <c r="A235" s="74">
        <v>1</v>
      </c>
      <c r="B235" s="110"/>
      <c r="C235" s="111"/>
      <c r="D235" s="112"/>
      <c r="E235" s="112"/>
      <c r="F235" s="28"/>
      <c r="G235" s="45">
        <v>0</v>
      </c>
      <c r="H235" s="65">
        <v>0</v>
      </c>
      <c r="I235" s="55">
        <f t="shared" ref="I235:I242" si="12">(+F235*G235)*(1-H235)</f>
        <v>0</v>
      </c>
      <c r="L235" s="1">
        <f t="shared" ref="L235:L242" si="13">SUM(I235)</f>
        <v>0</v>
      </c>
    </row>
    <row r="236" spans="1:12" ht="24.05" customHeight="1" x14ac:dyDescent="0.2">
      <c r="A236" s="74">
        <v>2</v>
      </c>
      <c r="B236" s="110"/>
      <c r="C236" s="111"/>
      <c r="D236" s="112"/>
      <c r="E236" s="112"/>
      <c r="F236" s="28"/>
      <c r="G236" s="45">
        <v>0</v>
      </c>
      <c r="H236" s="66">
        <v>0</v>
      </c>
      <c r="I236" s="55">
        <f t="shared" si="12"/>
        <v>0</v>
      </c>
      <c r="J236" s="60"/>
      <c r="K236" s="42"/>
      <c r="L236" s="1">
        <f t="shared" si="13"/>
        <v>0</v>
      </c>
    </row>
    <row r="237" spans="1:12" ht="24.05" customHeight="1" x14ac:dyDescent="0.2">
      <c r="A237" s="74">
        <v>3</v>
      </c>
      <c r="B237" s="110"/>
      <c r="C237" s="111"/>
      <c r="D237" s="112"/>
      <c r="E237" s="112"/>
      <c r="F237" s="28"/>
      <c r="G237" s="45">
        <v>0</v>
      </c>
      <c r="H237" s="66">
        <v>0</v>
      </c>
      <c r="I237" s="55">
        <f t="shared" si="12"/>
        <v>0</v>
      </c>
      <c r="J237" s="43"/>
      <c r="K237" s="61"/>
      <c r="L237" s="1">
        <f t="shared" si="13"/>
        <v>0</v>
      </c>
    </row>
    <row r="238" spans="1:12" ht="23.25" customHeight="1" x14ac:dyDescent="0.2">
      <c r="A238" s="74">
        <v>4</v>
      </c>
      <c r="B238" s="110"/>
      <c r="C238" s="111"/>
      <c r="D238" s="112"/>
      <c r="E238" s="112"/>
      <c r="F238" s="28"/>
      <c r="G238" s="45">
        <v>0</v>
      </c>
      <c r="H238" s="66">
        <v>0</v>
      </c>
      <c r="I238" s="55">
        <f t="shared" si="12"/>
        <v>0</v>
      </c>
      <c r="J238" s="43"/>
      <c r="K238" s="61"/>
      <c r="L238" s="1">
        <f t="shared" si="13"/>
        <v>0</v>
      </c>
    </row>
    <row r="239" spans="1:12" ht="26.2" customHeight="1" x14ac:dyDescent="0.2">
      <c r="A239" s="74">
        <v>5</v>
      </c>
      <c r="B239" s="110"/>
      <c r="C239" s="111"/>
      <c r="D239" s="112"/>
      <c r="E239" s="112"/>
      <c r="F239" s="28"/>
      <c r="G239" s="45">
        <v>0</v>
      </c>
      <c r="H239" s="66">
        <v>0</v>
      </c>
      <c r="I239" s="55">
        <f t="shared" si="12"/>
        <v>0</v>
      </c>
      <c r="J239" s="43"/>
      <c r="K239" s="61"/>
      <c r="L239" s="1">
        <f t="shared" si="13"/>
        <v>0</v>
      </c>
    </row>
    <row r="240" spans="1:12" ht="24.05" customHeight="1" x14ac:dyDescent="0.2">
      <c r="A240" s="74">
        <v>6</v>
      </c>
      <c r="B240" s="110"/>
      <c r="C240" s="111"/>
      <c r="D240" s="112"/>
      <c r="E240" s="112"/>
      <c r="F240" s="28"/>
      <c r="G240" s="45">
        <v>0</v>
      </c>
      <c r="H240" s="66">
        <v>0</v>
      </c>
      <c r="I240" s="55">
        <f t="shared" si="12"/>
        <v>0</v>
      </c>
      <c r="J240" s="43"/>
      <c r="K240" s="61"/>
      <c r="L240" s="1">
        <f t="shared" si="13"/>
        <v>0</v>
      </c>
    </row>
    <row r="241" spans="1:12" ht="23.25" customHeight="1" x14ac:dyDescent="0.2">
      <c r="A241" s="74">
        <v>7</v>
      </c>
      <c r="B241" s="110"/>
      <c r="C241" s="111"/>
      <c r="D241" s="112"/>
      <c r="E241" s="112"/>
      <c r="F241" s="28"/>
      <c r="G241" s="45">
        <v>0</v>
      </c>
      <c r="H241" s="66">
        <v>0</v>
      </c>
      <c r="I241" s="55">
        <f t="shared" si="12"/>
        <v>0</v>
      </c>
      <c r="J241" s="43"/>
      <c r="K241" s="61"/>
      <c r="L241" s="1">
        <f t="shared" si="13"/>
        <v>0</v>
      </c>
    </row>
    <row r="242" spans="1:12" ht="25.55" customHeight="1" x14ac:dyDescent="0.2">
      <c r="A242" s="74">
        <v>8</v>
      </c>
      <c r="B242" s="110"/>
      <c r="C242" s="111"/>
      <c r="D242" s="112"/>
      <c r="E242" s="112"/>
      <c r="F242" s="28"/>
      <c r="G242" s="45">
        <v>0</v>
      </c>
      <c r="H242" s="66">
        <v>0</v>
      </c>
      <c r="I242" s="55">
        <f t="shared" si="12"/>
        <v>0</v>
      </c>
      <c r="J242" s="43"/>
      <c r="K242" s="61"/>
      <c r="L242" s="1">
        <f t="shared" si="13"/>
        <v>0</v>
      </c>
    </row>
    <row r="243" spans="1:12" ht="13.1" x14ac:dyDescent="0.25">
      <c r="A243" s="74">
        <v>9</v>
      </c>
      <c r="B243" s="58" t="s">
        <v>32</v>
      </c>
      <c r="C243" s="67"/>
      <c r="D243" s="115"/>
      <c r="E243" s="115"/>
      <c r="F243" s="70"/>
      <c r="G243" s="68"/>
      <c r="H243" s="59"/>
      <c r="I243" s="2">
        <f>SUM(I235:I242)</f>
        <v>0</v>
      </c>
      <c r="J243" s="31"/>
      <c r="K243" s="32"/>
      <c r="L243" s="3">
        <f>SUM(L235:L242)</f>
        <v>0</v>
      </c>
    </row>
    <row r="244" spans="1:12" ht="13.1" x14ac:dyDescent="0.25">
      <c r="B244" s="116" t="s">
        <v>33</v>
      </c>
      <c r="C244" s="117"/>
      <c r="D244" s="118"/>
      <c r="E244" s="118"/>
      <c r="F244" s="72"/>
      <c r="G244" s="69"/>
      <c r="H244" s="99">
        <v>0</v>
      </c>
      <c r="I244" s="56">
        <f>SUM(L244+L243)</f>
        <v>0</v>
      </c>
      <c r="J244" s="33"/>
      <c r="K244" s="34"/>
      <c r="L244" s="49">
        <f>ROUND(-L243*H244,2)</f>
        <v>0</v>
      </c>
    </row>
    <row r="245" spans="1:12" ht="13.1" x14ac:dyDescent="0.25">
      <c r="B245" s="35" t="s">
        <v>40</v>
      </c>
      <c r="C245" s="35"/>
      <c r="D245" s="30"/>
      <c r="E245" s="71"/>
      <c r="F245" s="73" t="s">
        <v>41</v>
      </c>
      <c r="H245" s="113" t="s">
        <v>20</v>
      </c>
      <c r="I245" s="114"/>
      <c r="J245" s="37">
        <v>0</v>
      </c>
      <c r="K245" s="38">
        <v>0</v>
      </c>
      <c r="L245" s="5">
        <f>ROUND(K245++I244*J245,2)</f>
        <v>0</v>
      </c>
    </row>
    <row r="246" spans="1:12" ht="13.1" x14ac:dyDescent="0.25">
      <c r="B246" s="57" t="s">
        <v>11</v>
      </c>
      <c r="C246" s="54"/>
      <c r="D246" s="29"/>
      <c r="E246" s="36"/>
      <c r="F246" s="16"/>
      <c r="G246" s="36"/>
      <c r="H246" s="16"/>
      <c r="I246" s="39"/>
      <c r="J246" s="36"/>
      <c r="K246" s="36"/>
      <c r="L246" s="2">
        <f>L243+L244+L245</f>
        <v>0</v>
      </c>
    </row>
    <row r="247" spans="1:12" ht="26.2" x14ac:dyDescent="0.25">
      <c r="B247" s="53" t="s">
        <v>37</v>
      </c>
      <c r="C247" s="52" t="s">
        <v>21</v>
      </c>
      <c r="D247" s="36"/>
      <c r="E247" s="36"/>
      <c r="F247" s="36"/>
      <c r="G247" s="36"/>
      <c r="H247" s="36"/>
      <c r="I247" s="36"/>
      <c r="J247" s="36"/>
      <c r="K247" s="36"/>
      <c r="L247" s="4">
        <f>+L233-L246</f>
        <v>0</v>
      </c>
    </row>
    <row r="248" spans="1:12" ht="13.1" x14ac:dyDescent="0.25">
      <c r="B248" s="62"/>
      <c r="C248" s="63"/>
      <c r="D248" s="12"/>
      <c r="E248" s="12"/>
      <c r="F248" s="12"/>
      <c r="G248" s="12"/>
      <c r="H248" s="12"/>
      <c r="I248" s="12"/>
      <c r="J248" s="12"/>
      <c r="K248" s="12"/>
      <c r="L248" s="64"/>
    </row>
    <row r="249" spans="1:12" ht="13.1" x14ac:dyDescent="0.25">
      <c r="B249" s="107" t="s">
        <v>46</v>
      </c>
    </row>
    <row r="250" spans="1:12" ht="13.1" x14ac:dyDescent="0.25">
      <c r="B250" s="107" t="s">
        <v>47</v>
      </c>
    </row>
    <row r="251" spans="1:12" ht="13.1" x14ac:dyDescent="0.25">
      <c r="B251" s="6" t="s">
        <v>30</v>
      </c>
      <c r="C251" s="13"/>
    </row>
    <row r="252" spans="1:12" ht="13.1" x14ac:dyDescent="0.25">
      <c r="B252" s="6" t="s">
        <v>31</v>
      </c>
      <c r="C252" s="13"/>
      <c r="J252" s="50"/>
      <c r="K252" s="50"/>
      <c r="L252" s="51"/>
    </row>
    <row r="253" spans="1:12" ht="13.1" x14ac:dyDescent="0.25">
      <c r="B253" s="13" t="s">
        <v>38</v>
      </c>
      <c r="J253" s="12"/>
      <c r="K253" s="12"/>
      <c r="L253" s="12"/>
    </row>
    <row r="254" spans="1:12" ht="13.1" x14ac:dyDescent="0.25">
      <c r="B254" s="40" t="s">
        <v>22</v>
      </c>
      <c r="D254" s="17"/>
      <c r="E254" s="17"/>
      <c r="F254" s="17"/>
      <c r="G254" s="17"/>
      <c r="H254" s="17"/>
      <c r="I254" s="19" t="s">
        <v>23</v>
      </c>
      <c r="J254" s="17"/>
      <c r="K254" s="17"/>
      <c r="L254" s="17"/>
    </row>
    <row r="255" spans="1:12" x14ac:dyDescent="0.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x14ac:dyDescent="0.2"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x14ac:dyDescent="0.2">
      <c r="B257" s="109"/>
      <c r="C257" s="46"/>
      <c r="D257" s="46"/>
      <c r="E257" s="46"/>
      <c r="F257" s="46"/>
      <c r="G257" s="46"/>
      <c r="H257" s="46"/>
      <c r="I257" s="46"/>
      <c r="J257" s="109"/>
      <c r="K257" s="109"/>
      <c r="L257" s="109"/>
    </row>
    <row r="258" spans="1:12" ht="15.05" x14ac:dyDescent="0.25">
      <c r="B258" s="108" t="s">
        <v>48</v>
      </c>
      <c r="C258" s="85"/>
      <c r="D258" s="119"/>
      <c r="E258" s="120"/>
      <c r="F258" s="120"/>
      <c r="G258" s="120"/>
      <c r="H258" s="120"/>
      <c r="I258" s="121"/>
      <c r="J258" s="12"/>
      <c r="K258" s="12"/>
      <c r="L258" s="12"/>
    </row>
    <row r="259" spans="1:12" ht="13.1" x14ac:dyDescent="0.25">
      <c r="B259" s="22" t="s">
        <v>12</v>
      </c>
      <c r="C259" s="10"/>
      <c r="D259" s="10"/>
      <c r="E259" s="10"/>
      <c r="F259" s="12"/>
      <c r="G259" s="12"/>
      <c r="H259" s="12"/>
      <c r="I259" s="22" t="s">
        <v>13</v>
      </c>
      <c r="J259" s="23"/>
      <c r="K259" s="24"/>
      <c r="L259" s="10"/>
    </row>
    <row r="260" spans="1:12" x14ac:dyDescent="0.2">
      <c r="D260" s="12"/>
    </row>
    <row r="261" spans="1:12" ht="13.1" x14ac:dyDescent="0.25">
      <c r="B261" s="22" t="s">
        <v>14</v>
      </c>
      <c r="C261" s="10"/>
      <c r="D261" s="10"/>
      <c r="E261" s="10"/>
      <c r="F261" s="12"/>
      <c r="G261" s="12"/>
      <c r="H261" s="12"/>
      <c r="I261" s="9" t="s">
        <v>15</v>
      </c>
      <c r="J261" s="16"/>
      <c r="K261" s="10"/>
      <c r="L261" s="10"/>
    </row>
    <row r="262" spans="1:12" x14ac:dyDescent="0.2">
      <c r="B262" s="10"/>
      <c r="C262" s="10"/>
      <c r="D262" s="46"/>
      <c r="E262" s="46"/>
    </row>
    <row r="263" spans="1:12" ht="13.1" x14ac:dyDescent="0.25">
      <c r="D263" s="11"/>
      <c r="E263" s="11"/>
      <c r="F263" s="12"/>
      <c r="G263" s="12"/>
      <c r="H263" s="12"/>
      <c r="I263" s="18"/>
      <c r="J263" s="12"/>
      <c r="K263" s="11"/>
      <c r="L263" s="11"/>
    </row>
    <row r="264" spans="1:12" ht="13.1" x14ac:dyDescent="0.25">
      <c r="B264" s="92" t="s">
        <v>39</v>
      </c>
      <c r="C264" s="93"/>
      <c r="D264" s="93"/>
      <c r="E264" s="93"/>
      <c r="F264" s="93"/>
      <c r="G264" s="93"/>
      <c r="H264" s="93"/>
      <c r="I264" s="93"/>
      <c r="J264" s="93"/>
      <c r="K264" s="93"/>
      <c r="L264" s="93"/>
    </row>
    <row r="265" spans="1:12" ht="13.1" x14ac:dyDescent="0.25">
      <c r="B265" s="94"/>
      <c r="C265" s="95"/>
      <c r="D265" s="95"/>
      <c r="E265" s="95"/>
      <c r="F265" s="95"/>
      <c r="G265" s="95"/>
      <c r="H265" s="95"/>
      <c r="I265" s="94" t="s">
        <v>37</v>
      </c>
      <c r="J265" s="95"/>
      <c r="K265" s="95"/>
      <c r="L265" s="81">
        <f>L247</f>
        <v>0</v>
      </c>
    </row>
    <row r="266" spans="1:12" ht="47.8" x14ac:dyDescent="0.25">
      <c r="A266" s="25"/>
      <c r="B266" s="122" t="s">
        <v>6</v>
      </c>
      <c r="C266" s="123"/>
      <c r="D266" s="124" t="s">
        <v>7</v>
      </c>
      <c r="E266" s="123"/>
      <c r="F266" s="26" t="s">
        <v>8</v>
      </c>
      <c r="G266" s="26" t="s">
        <v>9</v>
      </c>
      <c r="H266" s="41" t="s">
        <v>34</v>
      </c>
      <c r="I266" s="27" t="s">
        <v>3</v>
      </c>
      <c r="J266" s="27" t="s">
        <v>1</v>
      </c>
      <c r="K266" s="27" t="s">
        <v>0</v>
      </c>
      <c r="L266" s="26" t="s">
        <v>10</v>
      </c>
    </row>
    <row r="267" spans="1:12" ht="24.75" customHeight="1" x14ac:dyDescent="0.2">
      <c r="A267" s="74">
        <v>1</v>
      </c>
      <c r="B267" s="110"/>
      <c r="C267" s="111"/>
      <c r="D267" s="112"/>
      <c r="E267" s="112"/>
      <c r="F267" s="28"/>
      <c r="G267" s="45">
        <v>0</v>
      </c>
      <c r="H267" s="65">
        <v>0</v>
      </c>
      <c r="I267" s="55">
        <f t="shared" ref="I267:I274" si="14">(+F267*G267)*(1-H267)</f>
        <v>0</v>
      </c>
      <c r="L267" s="1">
        <f t="shared" ref="L267:L274" si="15">SUM(I267)</f>
        <v>0</v>
      </c>
    </row>
    <row r="268" spans="1:12" ht="24.05" customHeight="1" x14ac:dyDescent="0.2">
      <c r="A268" s="74">
        <v>2</v>
      </c>
      <c r="B268" s="110"/>
      <c r="C268" s="111"/>
      <c r="D268" s="112"/>
      <c r="E268" s="112"/>
      <c r="F268" s="28"/>
      <c r="G268" s="45">
        <v>0</v>
      </c>
      <c r="H268" s="66">
        <v>0</v>
      </c>
      <c r="I268" s="55">
        <f t="shared" si="14"/>
        <v>0</v>
      </c>
      <c r="J268" s="60"/>
      <c r="K268" s="42"/>
      <c r="L268" s="1">
        <f t="shared" si="15"/>
        <v>0</v>
      </c>
    </row>
    <row r="269" spans="1:12" ht="25.55" customHeight="1" x14ac:dyDescent="0.2">
      <c r="A269" s="74">
        <v>3</v>
      </c>
      <c r="B269" s="110"/>
      <c r="C269" s="111"/>
      <c r="D269" s="112"/>
      <c r="E269" s="112"/>
      <c r="F269" s="28"/>
      <c r="G269" s="45">
        <v>0</v>
      </c>
      <c r="H269" s="66">
        <v>0</v>
      </c>
      <c r="I269" s="55">
        <f t="shared" si="14"/>
        <v>0</v>
      </c>
      <c r="J269" s="43"/>
      <c r="K269" s="61"/>
      <c r="L269" s="1">
        <f t="shared" si="15"/>
        <v>0</v>
      </c>
    </row>
    <row r="270" spans="1:12" ht="24.05" customHeight="1" x14ac:dyDescent="0.2">
      <c r="A270" s="74">
        <v>4</v>
      </c>
      <c r="B270" s="110"/>
      <c r="C270" s="111"/>
      <c r="D270" s="112"/>
      <c r="E270" s="112"/>
      <c r="F270" s="28"/>
      <c r="G270" s="45">
        <v>0</v>
      </c>
      <c r="H270" s="66">
        <v>0</v>
      </c>
      <c r="I270" s="55">
        <f t="shared" si="14"/>
        <v>0</v>
      </c>
      <c r="J270" s="43"/>
      <c r="K270" s="61"/>
      <c r="L270" s="1">
        <f t="shared" si="15"/>
        <v>0</v>
      </c>
    </row>
    <row r="271" spans="1:12" ht="25.55" customHeight="1" x14ac:dyDescent="0.2">
      <c r="A271" s="74">
        <v>5</v>
      </c>
      <c r="B271" s="110"/>
      <c r="C271" s="111"/>
      <c r="D271" s="112"/>
      <c r="E271" s="112"/>
      <c r="F271" s="28"/>
      <c r="G271" s="45">
        <v>0</v>
      </c>
      <c r="H271" s="66">
        <v>0</v>
      </c>
      <c r="I271" s="55">
        <f t="shared" si="14"/>
        <v>0</v>
      </c>
      <c r="J271" s="43"/>
      <c r="K271" s="61"/>
      <c r="L271" s="1">
        <f t="shared" si="15"/>
        <v>0</v>
      </c>
    </row>
    <row r="272" spans="1:12" ht="25.55" customHeight="1" x14ac:dyDescent="0.2">
      <c r="A272" s="74">
        <v>6</v>
      </c>
      <c r="B272" s="110"/>
      <c r="C272" s="111"/>
      <c r="D272" s="112"/>
      <c r="E272" s="112"/>
      <c r="F272" s="28"/>
      <c r="G272" s="45">
        <v>0</v>
      </c>
      <c r="H272" s="66">
        <v>0</v>
      </c>
      <c r="I272" s="55">
        <f t="shared" si="14"/>
        <v>0</v>
      </c>
      <c r="J272" s="43"/>
      <c r="K272" s="61"/>
      <c r="L272" s="1">
        <f t="shared" si="15"/>
        <v>0</v>
      </c>
    </row>
    <row r="273" spans="1:12" ht="24.05" customHeight="1" x14ac:dyDescent="0.2">
      <c r="A273" s="74">
        <v>7</v>
      </c>
      <c r="B273" s="110"/>
      <c r="C273" s="111"/>
      <c r="D273" s="112"/>
      <c r="E273" s="112"/>
      <c r="F273" s="28"/>
      <c r="G273" s="45">
        <v>0</v>
      </c>
      <c r="H273" s="66">
        <v>0</v>
      </c>
      <c r="I273" s="55">
        <f t="shared" si="14"/>
        <v>0</v>
      </c>
      <c r="J273" s="43"/>
      <c r="K273" s="61"/>
      <c r="L273" s="1">
        <f t="shared" si="15"/>
        <v>0</v>
      </c>
    </row>
    <row r="274" spans="1:12" ht="24.05" customHeight="1" x14ac:dyDescent="0.2">
      <c r="A274" s="74">
        <v>8</v>
      </c>
      <c r="B274" s="110"/>
      <c r="C274" s="111"/>
      <c r="D274" s="112"/>
      <c r="E274" s="112"/>
      <c r="F274" s="28"/>
      <c r="G274" s="45">
        <v>0</v>
      </c>
      <c r="H274" s="66">
        <v>0</v>
      </c>
      <c r="I274" s="55">
        <f t="shared" si="14"/>
        <v>0</v>
      </c>
      <c r="J274" s="43"/>
      <c r="K274" s="61"/>
      <c r="L274" s="1">
        <f t="shared" si="15"/>
        <v>0</v>
      </c>
    </row>
    <row r="275" spans="1:12" ht="13.1" x14ac:dyDescent="0.25">
      <c r="A275" s="74">
        <v>9</v>
      </c>
      <c r="B275" s="58" t="s">
        <v>32</v>
      </c>
      <c r="C275" s="67"/>
      <c r="D275" s="115"/>
      <c r="E275" s="115"/>
      <c r="F275" s="70"/>
      <c r="G275" s="68"/>
      <c r="H275" s="59"/>
      <c r="I275" s="2">
        <f>SUM(I267:I274)</f>
        <v>0</v>
      </c>
      <c r="J275" s="31"/>
      <c r="K275" s="32"/>
      <c r="L275" s="3">
        <f>SUM(L267:L274)</f>
        <v>0</v>
      </c>
    </row>
    <row r="276" spans="1:12" ht="13.1" x14ac:dyDescent="0.25">
      <c r="B276" s="116" t="s">
        <v>33</v>
      </c>
      <c r="C276" s="117"/>
      <c r="D276" s="118"/>
      <c r="E276" s="118"/>
      <c r="F276" s="72"/>
      <c r="G276" s="69"/>
      <c r="H276" s="99">
        <v>0</v>
      </c>
      <c r="I276" s="56">
        <f>SUM(L276+L275)</f>
        <v>0</v>
      </c>
      <c r="J276" s="33"/>
      <c r="K276" s="34"/>
      <c r="L276" s="49">
        <f>ROUND(-L275*H276,2)</f>
        <v>0</v>
      </c>
    </row>
    <row r="277" spans="1:12" ht="13.1" x14ac:dyDescent="0.25">
      <c r="B277" s="35" t="s">
        <v>40</v>
      </c>
      <c r="C277" s="35"/>
      <c r="D277" s="30"/>
      <c r="E277" s="71"/>
      <c r="F277" s="73" t="s">
        <v>41</v>
      </c>
      <c r="H277" s="113" t="s">
        <v>20</v>
      </c>
      <c r="I277" s="114"/>
      <c r="J277" s="37">
        <v>0</v>
      </c>
      <c r="K277" s="38">
        <v>0</v>
      </c>
      <c r="L277" s="5">
        <f>ROUND(K277++I276*J277,2)</f>
        <v>0</v>
      </c>
    </row>
    <row r="278" spans="1:12" ht="13.1" x14ac:dyDescent="0.25">
      <c r="B278" s="57" t="s">
        <v>11</v>
      </c>
      <c r="C278" s="54"/>
      <c r="D278" s="29"/>
      <c r="E278" s="36"/>
      <c r="F278" s="16"/>
      <c r="G278" s="36"/>
      <c r="H278" s="16"/>
      <c r="I278" s="39"/>
      <c r="J278" s="36"/>
      <c r="K278" s="36"/>
      <c r="L278" s="2">
        <f>L275+L276+L277</f>
        <v>0</v>
      </c>
    </row>
    <row r="279" spans="1:12" ht="26.2" x14ac:dyDescent="0.25">
      <c r="B279" s="53" t="s">
        <v>37</v>
      </c>
      <c r="C279" s="52" t="s">
        <v>21</v>
      </c>
      <c r="D279" s="36"/>
      <c r="E279" s="36"/>
      <c r="F279" s="36"/>
      <c r="G279" s="36"/>
      <c r="H279" s="36"/>
      <c r="I279" s="36"/>
      <c r="J279" s="36"/>
      <c r="K279" s="36"/>
      <c r="L279" s="4">
        <f>+L265-L278</f>
        <v>0</v>
      </c>
    </row>
    <row r="280" spans="1:12" ht="13.1" x14ac:dyDescent="0.25">
      <c r="B280" s="62"/>
      <c r="C280" s="63"/>
      <c r="D280" s="12"/>
      <c r="E280" s="12"/>
      <c r="F280" s="12"/>
      <c r="G280" s="12"/>
      <c r="H280" s="12"/>
      <c r="I280" s="12"/>
      <c r="J280" s="12"/>
      <c r="K280" s="12"/>
      <c r="L280" s="64"/>
    </row>
    <row r="281" spans="1:12" ht="13.1" x14ac:dyDescent="0.25">
      <c r="B281" s="107" t="s">
        <v>46</v>
      </c>
    </row>
    <row r="282" spans="1:12" ht="13.1" x14ac:dyDescent="0.25">
      <c r="B282" s="107" t="s">
        <v>47</v>
      </c>
    </row>
    <row r="283" spans="1:12" ht="13.1" x14ac:dyDescent="0.25">
      <c r="B283" s="6" t="s">
        <v>30</v>
      </c>
      <c r="C283" s="13"/>
    </row>
    <row r="284" spans="1:12" ht="13.1" x14ac:dyDescent="0.25">
      <c r="B284" s="6" t="s">
        <v>31</v>
      </c>
      <c r="C284" s="13"/>
      <c r="J284" s="50"/>
      <c r="K284" s="50"/>
      <c r="L284" s="51"/>
    </row>
    <row r="285" spans="1:12" ht="13.1" x14ac:dyDescent="0.25">
      <c r="B285" s="13" t="s">
        <v>38</v>
      </c>
      <c r="J285" s="12"/>
      <c r="K285" s="12"/>
      <c r="L285" s="12"/>
    </row>
    <row r="286" spans="1:12" ht="13.1" x14ac:dyDescent="0.25">
      <c r="B286" s="40" t="s">
        <v>22</v>
      </c>
      <c r="D286" s="17"/>
      <c r="E286" s="17"/>
      <c r="F286" s="17"/>
      <c r="G286" s="17"/>
      <c r="H286" s="17"/>
      <c r="I286" s="19" t="s">
        <v>23</v>
      </c>
      <c r="J286" s="17"/>
      <c r="K286" s="17"/>
      <c r="L286" s="17"/>
    </row>
    <row r="287" spans="1:12" x14ac:dyDescent="0.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x14ac:dyDescent="0.2"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.05" x14ac:dyDescent="0.25">
      <c r="B289" s="108" t="s">
        <v>48</v>
      </c>
      <c r="C289" s="85"/>
      <c r="D289" s="119"/>
      <c r="E289" s="120"/>
      <c r="F289" s="120"/>
      <c r="G289" s="120"/>
      <c r="H289" s="120"/>
      <c r="I289" s="121"/>
      <c r="J289" s="12"/>
      <c r="K289" s="12"/>
      <c r="L289" s="12"/>
    </row>
    <row r="290" spans="1:12" ht="13.1" x14ac:dyDescent="0.25">
      <c r="B290" s="22" t="s">
        <v>12</v>
      </c>
      <c r="C290" s="10"/>
      <c r="D290" s="10"/>
      <c r="E290" s="10"/>
      <c r="F290" s="12"/>
      <c r="G290" s="12"/>
      <c r="H290" s="12"/>
      <c r="I290" s="22" t="s">
        <v>13</v>
      </c>
      <c r="J290" s="23"/>
      <c r="K290" s="24"/>
      <c r="L290" s="10"/>
    </row>
    <row r="291" spans="1:12" x14ac:dyDescent="0.2">
      <c r="D291" s="12"/>
    </row>
    <row r="292" spans="1:12" ht="13.1" x14ac:dyDescent="0.25">
      <c r="B292" s="22" t="s">
        <v>14</v>
      </c>
      <c r="C292" s="10"/>
      <c r="D292" s="10"/>
      <c r="E292" s="10"/>
      <c r="F292" s="12"/>
      <c r="G292" s="12"/>
      <c r="H292" s="12"/>
      <c r="I292" s="9" t="s">
        <v>15</v>
      </c>
      <c r="J292" s="16"/>
      <c r="K292" s="10"/>
      <c r="L292" s="10"/>
    </row>
    <row r="293" spans="1:12" x14ac:dyDescent="0.2">
      <c r="B293" s="10"/>
      <c r="C293" s="10"/>
      <c r="D293" s="46"/>
      <c r="E293" s="46"/>
    </row>
    <row r="294" spans="1:12" ht="13.1" x14ac:dyDescent="0.25">
      <c r="D294" s="11"/>
      <c r="E294" s="11"/>
      <c r="F294" s="12"/>
      <c r="G294" s="12"/>
      <c r="H294" s="12"/>
      <c r="I294" s="18"/>
      <c r="J294" s="12"/>
      <c r="K294" s="11"/>
      <c r="L294" s="11"/>
    </row>
    <row r="295" spans="1:12" ht="13.1" x14ac:dyDescent="0.25">
      <c r="B295" s="92" t="s">
        <v>39</v>
      </c>
      <c r="C295" s="93"/>
      <c r="D295" s="93"/>
      <c r="E295" s="93"/>
      <c r="F295" s="93"/>
      <c r="G295" s="93"/>
      <c r="H295" s="93"/>
      <c r="I295" s="93"/>
      <c r="J295" s="93"/>
      <c r="K295" s="93"/>
      <c r="L295" s="93"/>
    </row>
    <row r="296" spans="1:12" ht="13.1" x14ac:dyDescent="0.25">
      <c r="B296" s="94"/>
      <c r="C296" s="95"/>
      <c r="D296" s="95"/>
      <c r="E296" s="95"/>
      <c r="F296" s="95"/>
      <c r="G296" s="95"/>
      <c r="H296" s="95"/>
      <c r="I296" s="94" t="s">
        <v>37</v>
      </c>
      <c r="J296" s="95"/>
      <c r="K296" s="95"/>
      <c r="L296" s="81">
        <f>L279</f>
        <v>0</v>
      </c>
    </row>
    <row r="297" spans="1:12" ht="47.8" x14ac:dyDescent="0.25">
      <c r="A297" s="25"/>
      <c r="B297" s="122" t="s">
        <v>6</v>
      </c>
      <c r="C297" s="123"/>
      <c r="D297" s="124" t="s">
        <v>7</v>
      </c>
      <c r="E297" s="123"/>
      <c r="F297" s="26" t="s">
        <v>8</v>
      </c>
      <c r="G297" s="26" t="s">
        <v>9</v>
      </c>
      <c r="H297" s="41" t="s">
        <v>34</v>
      </c>
      <c r="I297" s="27" t="s">
        <v>3</v>
      </c>
      <c r="J297" s="27" t="s">
        <v>1</v>
      </c>
      <c r="K297" s="27" t="s">
        <v>0</v>
      </c>
      <c r="L297" s="26" t="s">
        <v>10</v>
      </c>
    </row>
    <row r="298" spans="1:12" ht="23.25" customHeight="1" x14ac:dyDescent="0.2">
      <c r="A298" s="74">
        <v>1</v>
      </c>
      <c r="B298" s="110"/>
      <c r="C298" s="111"/>
      <c r="D298" s="112"/>
      <c r="E298" s="112"/>
      <c r="F298" s="28"/>
      <c r="G298" s="45">
        <v>0</v>
      </c>
      <c r="H298" s="65">
        <v>0</v>
      </c>
      <c r="I298" s="55">
        <f t="shared" ref="I298:I305" si="16">(+F298*G298)*(1-H298)</f>
        <v>0</v>
      </c>
      <c r="L298" s="1">
        <f t="shared" ref="L298:L305" si="17">SUM(I298)</f>
        <v>0</v>
      </c>
    </row>
    <row r="299" spans="1:12" ht="26.2" customHeight="1" x14ac:dyDescent="0.2">
      <c r="A299" s="74">
        <v>2</v>
      </c>
      <c r="B299" s="110"/>
      <c r="C299" s="111"/>
      <c r="D299" s="112"/>
      <c r="E299" s="112"/>
      <c r="F299" s="28"/>
      <c r="G299" s="45">
        <v>0</v>
      </c>
      <c r="H299" s="66">
        <v>0</v>
      </c>
      <c r="I299" s="55">
        <f t="shared" si="16"/>
        <v>0</v>
      </c>
      <c r="J299" s="60"/>
      <c r="K299" s="42"/>
      <c r="L299" s="1">
        <f t="shared" si="17"/>
        <v>0</v>
      </c>
    </row>
    <row r="300" spans="1:12" ht="27" customHeight="1" x14ac:dyDescent="0.2">
      <c r="A300" s="74">
        <v>3</v>
      </c>
      <c r="B300" s="110"/>
      <c r="C300" s="111"/>
      <c r="D300" s="112"/>
      <c r="E300" s="112"/>
      <c r="F300" s="28"/>
      <c r="G300" s="45">
        <v>0</v>
      </c>
      <c r="H300" s="66">
        <v>0</v>
      </c>
      <c r="I300" s="55">
        <f t="shared" si="16"/>
        <v>0</v>
      </c>
      <c r="J300" s="43"/>
      <c r="K300" s="61"/>
      <c r="L300" s="1">
        <f t="shared" si="17"/>
        <v>0</v>
      </c>
    </row>
    <row r="301" spans="1:12" ht="27" customHeight="1" x14ac:dyDescent="0.2">
      <c r="A301" s="74">
        <v>4</v>
      </c>
      <c r="B301" s="110"/>
      <c r="C301" s="111"/>
      <c r="D301" s="112"/>
      <c r="E301" s="112"/>
      <c r="F301" s="28"/>
      <c r="G301" s="45">
        <v>0</v>
      </c>
      <c r="H301" s="66">
        <v>0</v>
      </c>
      <c r="I301" s="55">
        <f t="shared" si="16"/>
        <v>0</v>
      </c>
      <c r="J301" s="43"/>
      <c r="K301" s="61"/>
      <c r="L301" s="1">
        <f t="shared" si="17"/>
        <v>0</v>
      </c>
    </row>
    <row r="302" spans="1:12" ht="26.2" customHeight="1" x14ac:dyDescent="0.2">
      <c r="A302" s="74">
        <v>5</v>
      </c>
      <c r="B302" s="110"/>
      <c r="C302" s="111"/>
      <c r="D302" s="112"/>
      <c r="E302" s="112"/>
      <c r="F302" s="28"/>
      <c r="G302" s="45">
        <v>0</v>
      </c>
      <c r="H302" s="66">
        <v>0</v>
      </c>
      <c r="I302" s="55">
        <f t="shared" si="16"/>
        <v>0</v>
      </c>
      <c r="J302" s="43"/>
      <c r="K302" s="61"/>
      <c r="L302" s="1">
        <f t="shared" si="17"/>
        <v>0</v>
      </c>
    </row>
    <row r="303" spans="1:12" ht="27" customHeight="1" x14ac:dyDescent="0.2">
      <c r="A303" s="74">
        <v>6</v>
      </c>
      <c r="B303" s="110"/>
      <c r="C303" s="111"/>
      <c r="D303" s="112"/>
      <c r="E303" s="112"/>
      <c r="F303" s="28"/>
      <c r="G303" s="45">
        <v>0</v>
      </c>
      <c r="H303" s="66">
        <v>0</v>
      </c>
      <c r="I303" s="55">
        <f t="shared" si="16"/>
        <v>0</v>
      </c>
      <c r="J303" s="43"/>
      <c r="K303" s="61"/>
      <c r="L303" s="1">
        <f t="shared" si="17"/>
        <v>0</v>
      </c>
    </row>
    <row r="304" spans="1:12" ht="25.55" customHeight="1" x14ac:dyDescent="0.2">
      <c r="A304" s="74">
        <v>7</v>
      </c>
      <c r="B304" s="110"/>
      <c r="C304" s="111"/>
      <c r="D304" s="112"/>
      <c r="E304" s="112"/>
      <c r="F304" s="28"/>
      <c r="G304" s="45">
        <v>0</v>
      </c>
      <c r="H304" s="66">
        <v>0</v>
      </c>
      <c r="I304" s="55">
        <f t="shared" si="16"/>
        <v>0</v>
      </c>
      <c r="J304" s="43"/>
      <c r="K304" s="61"/>
      <c r="L304" s="1">
        <f t="shared" si="17"/>
        <v>0</v>
      </c>
    </row>
    <row r="305" spans="1:12" ht="24.75" customHeight="1" x14ac:dyDescent="0.2">
      <c r="A305" s="74">
        <v>8</v>
      </c>
      <c r="B305" s="110"/>
      <c r="C305" s="111"/>
      <c r="D305" s="112"/>
      <c r="E305" s="112"/>
      <c r="F305" s="28"/>
      <c r="G305" s="45">
        <v>0</v>
      </c>
      <c r="H305" s="66">
        <v>0</v>
      </c>
      <c r="I305" s="55">
        <f t="shared" si="16"/>
        <v>0</v>
      </c>
      <c r="J305" s="43"/>
      <c r="K305" s="61"/>
      <c r="L305" s="1">
        <f t="shared" si="17"/>
        <v>0</v>
      </c>
    </row>
    <row r="306" spans="1:12" ht="13.1" x14ac:dyDescent="0.25">
      <c r="A306" s="74">
        <v>9</v>
      </c>
      <c r="B306" s="58" t="s">
        <v>32</v>
      </c>
      <c r="C306" s="67"/>
      <c r="D306" s="115"/>
      <c r="E306" s="115"/>
      <c r="F306" s="70"/>
      <c r="G306" s="68"/>
      <c r="H306" s="59"/>
      <c r="I306" s="2">
        <f>SUM(I298:I305)</f>
        <v>0</v>
      </c>
      <c r="J306" s="31"/>
      <c r="K306" s="32"/>
      <c r="L306" s="3">
        <f>SUM(L298:L305)</f>
        <v>0</v>
      </c>
    </row>
    <row r="307" spans="1:12" ht="13.1" x14ac:dyDescent="0.25">
      <c r="B307" s="116" t="s">
        <v>33</v>
      </c>
      <c r="C307" s="117"/>
      <c r="D307" s="118"/>
      <c r="E307" s="118"/>
      <c r="F307" s="72"/>
      <c r="G307" s="69"/>
      <c r="H307" s="99">
        <v>0</v>
      </c>
      <c r="I307" s="56">
        <f>SUM(L307+L306)</f>
        <v>0</v>
      </c>
      <c r="J307" s="33"/>
      <c r="K307" s="34"/>
      <c r="L307" s="49">
        <f>ROUND(-L306*H307,2)</f>
        <v>0</v>
      </c>
    </row>
    <row r="308" spans="1:12" ht="13.1" x14ac:dyDescent="0.25">
      <c r="B308" s="35" t="s">
        <v>40</v>
      </c>
      <c r="C308" s="35"/>
      <c r="D308" s="30"/>
      <c r="E308" s="71"/>
      <c r="F308" s="73" t="s">
        <v>41</v>
      </c>
      <c r="H308" s="113" t="s">
        <v>20</v>
      </c>
      <c r="I308" s="114"/>
      <c r="J308" s="37">
        <v>0</v>
      </c>
      <c r="K308" s="38">
        <v>0</v>
      </c>
      <c r="L308" s="5">
        <f>ROUND(K308++I307*J308,2)</f>
        <v>0</v>
      </c>
    </row>
    <row r="309" spans="1:12" ht="13.1" x14ac:dyDescent="0.25">
      <c r="B309" s="57" t="s">
        <v>11</v>
      </c>
      <c r="C309" s="54"/>
      <c r="D309" s="29"/>
      <c r="E309" s="36"/>
      <c r="F309" s="16"/>
      <c r="G309" s="36"/>
      <c r="H309" s="16"/>
      <c r="I309" s="39"/>
      <c r="J309" s="36"/>
      <c r="K309" s="36"/>
      <c r="L309" s="2">
        <f>L306+L307+L308</f>
        <v>0</v>
      </c>
    </row>
    <row r="310" spans="1:12" ht="26.2" x14ac:dyDescent="0.25">
      <c r="B310" s="53" t="s">
        <v>37</v>
      </c>
      <c r="C310" s="52" t="s">
        <v>21</v>
      </c>
      <c r="D310" s="36"/>
      <c r="E310" s="36"/>
      <c r="F310" s="36"/>
      <c r="G310" s="36"/>
      <c r="H310" s="36"/>
      <c r="I310" s="36"/>
      <c r="J310" s="36"/>
      <c r="K310" s="36"/>
      <c r="L310" s="4">
        <f>+L296-L309</f>
        <v>0</v>
      </c>
    </row>
    <row r="311" spans="1:12" ht="13.1" x14ac:dyDescent="0.25">
      <c r="B311" s="62"/>
      <c r="C311" s="63"/>
      <c r="D311" s="12"/>
      <c r="E311" s="12"/>
      <c r="F311" s="12"/>
      <c r="G311" s="12"/>
      <c r="H311" s="12"/>
      <c r="I311" s="12"/>
      <c r="J311" s="12"/>
      <c r="K311" s="12"/>
      <c r="L311" s="64"/>
    </row>
    <row r="312" spans="1:12" ht="13.1" x14ac:dyDescent="0.25">
      <c r="B312" s="107" t="s">
        <v>46</v>
      </c>
    </row>
    <row r="313" spans="1:12" ht="13.1" x14ac:dyDescent="0.25">
      <c r="B313" s="107" t="s">
        <v>47</v>
      </c>
    </row>
    <row r="314" spans="1:12" ht="13.1" x14ac:dyDescent="0.25">
      <c r="B314" s="6" t="s">
        <v>30</v>
      </c>
      <c r="C314" s="13"/>
    </row>
    <row r="315" spans="1:12" ht="13.1" x14ac:dyDescent="0.25">
      <c r="B315" s="6" t="s">
        <v>31</v>
      </c>
      <c r="C315" s="13"/>
      <c r="J315" s="50"/>
      <c r="K315" s="50"/>
      <c r="L315" s="51"/>
    </row>
    <row r="316" spans="1:12" ht="13.1" x14ac:dyDescent="0.25">
      <c r="B316" s="13" t="s">
        <v>38</v>
      </c>
      <c r="J316" s="12"/>
      <c r="K316" s="12"/>
      <c r="L316" s="12"/>
    </row>
    <row r="317" spans="1:12" ht="13.1" x14ac:dyDescent="0.25">
      <c r="B317" s="40" t="s">
        <v>22</v>
      </c>
      <c r="D317" s="17"/>
      <c r="E317" s="17"/>
      <c r="F317" s="17"/>
      <c r="G317" s="17"/>
      <c r="H317" s="17"/>
      <c r="I317" s="19" t="s">
        <v>23</v>
      </c>
      <c r="J317" s="17"/>
      <c r="K317" s="17"/>
      <c r="L317" s="17"/>
    </row>
    <row r="318" spans="1:12" ht="13.1" x14ac:dyDescent="0.25">
      <c r="B318" s="21"/>
      <c r="C318" s="10"/>
      <c r="D318" s="10"/>
      <c r="E318" s="10"/>
      <c r="F318" s="10"/>
      <c r="G318" s="10"/>
      <c r="H318" s="10"/>
      <c r="I318" s="75"/>
      <c r="J318" s="10"/>
      <c r="K318" s="10"/>
      <c r="L318" s="10"/>
    </row>
    <row r="319" spans="1:12" x14ac:dyDescent="0.2"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.05" x14ac:dyDescent="0.25">
      <c r="B320" s="108" t="s">
        <v>48</v>
      </c>
      <c r="C320" s="86"/>
      <c r="D320" s="129"/>
      <c r="E320" s="130"/>
      <c r="F320" s="130"/>
      <c r="G320" s="130"/>
      <c r="H320" s="130"/>
      <c r="I320" s="131"/>
      <c r="J320" s="12"/>
      <c r="K320" s="12"/>
      <c r="L320" s="12"/>
    </row>
    <row r="321" spans="1:12" ht="13.1" x14ac:dyDescent="0.25">
      <c r="B321" s="22" t="s">
        <v>12</v>
      </c>
      <c r="C321" s="10"/>
      <c r="D321" s="10"/>
      <c r="E321" s="10"/>
      <c r="F321" s="12"/>
      <c r="G321" s="12"/>
      <c r="H321" s="12"/>
      <c r="I321" s="22" t="s">
        <v>13</v>
      </c>
      <c r="J321" s="23"/>
      <c r="K321" s="24"/>
      <c r="L321" s="10"/>
    </row>
    <row r="322" spans="1:12" x14ac:dyDescent="0.2">
      <c r="D322" s="12"/>
    </row>
    <row r="323" spans="1:12" ht="13.1" x14ac:dyDescent="0.25">
      <c r="B323" s="22" t="s">
        <v>14</v>
      </c>
      <c r="C323" s="10"/>
      <c r="D323" s="10"/>
      <c r="E323" s="10"/>
      <c r="F323" s="12"/>
      <c r="G323" s="12"/>
      <c r="H323" s="12"/>
      <c r="I323" s="9" t="s">
        <v>15</v>
      </c>
      <c r="J323" s="16"/>
      <c r="K323" s="10"/>
      <c r="L323" s="10"/>
    </row>
    <row r="324" spans="1:12" x14ac:dyDescent="0.2">
      <c r="B324" s="10"/>
      <c r="C324" s="10"/>
      <c r="D324" s="46"/>
      <c r="E324" s="46"/>
    </row>
    <row r="325" spans="1:12" ht="13.1" x14ac:dyDescent="0.25">
      <c r="D325" s="11"/>
      <c r="E325" s="11"/>
      <c r="F325" s="12"/>
      <c r="G325" s="12"/>
      <c r="H325" s="12"/>
      <c r="I325" s="18"/>
      <c r="J325" s="12"/>
      <c r="K325" s="11"/>
      <c r="L325" s="11"/>
    </row>
    <row r="326" spans="1:12" ht="13.1" x14ac:dyDescent="0.25">
      <c r="B326" s="92" t="s">
        <v>39</v>
      </c>
      <c r="C326" s="93"/>
      <c r="D326" s="93"/>
      <c r="E326" s="93"/>
      <c r="F326" s="93"/>
      <c r="G326" s="93"/>
      <c r="H326" s="93"/>
      <c r="I326" s="93"/>
      <c r="J326" s="93"/>
      <c r="K326" s="93"/>
      <c r="L326" s="93"/>
    </row>
    <row r="327" spans="1:12" ht="13.1" x14ac:dyDescent="0.25">
      <c r="B327" s="94"/>
      <c r="C327" s="95"/>
      <c r="D327" s="95"/>
      <c r="E327" s="95"/>
      <c r="F327" s="95"/>
      <c r="G327" s="95"/>
      <c r="H327" s="95"/>
      <c r="I327" s="94" t="s">
        <v>37</v>
      </c>
      <c r="J327" s="95"/>
      <c r="K327" s="95"/>
      <c r="L327" s="81">
        <f>L310</f>
        <v>0</v>
      </c>
    </row>
    <row r="328" spans="1:12" ht="47.8" x14ac:dyDescent="0.25">
      <c r="A328" s="25"/>
      <c r="B328" s="122" t="s">
        <v>6</v>
      </c>
      <c r="C328" s="123"/>
      <c r="D328" s="124" t="s">
        <v>7</v>
      </c>
      <c r="E328" s="123"/>
      <c r="F328" s="26" t="s">
        <v>8</v>
      </c>
      <c r="G328" s="26" t="s">
        <v>9</v>
      </c>
      <c r="H328" s="41" t="s">
        <v>34</v>
      </c>
      <c r="I328" s="27" t="s">
        <v>3</v>
      </c>
      <c r="J328" s="27" t="s">
        <v>1</v>
      </c>
      <c r="K328" s="27" t="s">
        <v>0</v>
      </c>
      <c r="L328" s="26" t="s">
        <v>10</v>
      </c>
    </row>
    <row r="329" spans="1:12" ht="25.55" customHeight="1" x14ac:dyDescent="0.2">
      <c r="A329" s="74">
        <v>1</v>
      </c>
      <c r="B329" s="110"/>
      <c r="C329" s="111"/>
      <c r="D329" s="112"/>
      <c r="E329" s="112"/>
      <c r="F329" s="28"/>
      <c r="G329" s="45">
        <v>0</v>
      </c>
      <c r="H329" s="65">
        <v>0</v>
      </c>
      <c r="I329" s="55">
        <f t="shared" ref="I329:I336" si="18">(+F329*G329)*(1-H329)</f>
        <v>0</v>
      </c>
      <c r="L329" s="1">
        <f t="shared" ref="L329:L336" si="19">SUM(I329)</f>
        <v>0</v>
      </c>
    </row>
    <row r="330" spans="1:12" ht="26.2" customHeight="1" x14ac:dyDescent="0.2">
      <c r="A330" s="74">
        <v>2</v>
      </c>
      <c r="B330" s="110"/>
      <c r="C330" s="111"/>
      <c r="D330" s="112"/>
      <c r="E330" s="112"/>
      <c r="F330" s="28"/>
      <c r="G330" s="45">
        <v>0</v>
      </c>
      <c r="H330" s="66">
        <v>0</v>
      </c>
      <c r="I330" s="55">
        <f t="shared" si="18"/>
        <v>0</v>
      </c>
      <c r="J330" s="60"/>
      <c r="K330" s="42"/>
      <c r="L330" s="1">
        <f t="shared" si="19"/>
        <v>0</v>
      </c>
    </row>
    <row r="331" spans="1:12" ht="23.25" customHeight="1" x14ac:dyDescent="0.2">
      <c r="A331" s="74">
        <v>3</v>
      </c>
      <c r="B331" s="110"/>
      <c r="C331" s="111"/>
      <c r="D331" s="112"/>
      <c r="E331" s="112"/>
      <c r="F331" s="28"/>
      <c r="G331" s="45">
        <v>0</v>
      </c>
      <c r="H331" s="66">
        <v>0</v>
      </c>
      <c r="I331" s="55">
        <f t="shared" si="18"/>
        <v>0</v>
      </c>
      <c r="J331" s="43"/>
      <c r="K331" s="61"/>
      <c r="L331" s="1">
        <f t="shared" si="19"/>
        <v>0</v>
      </c>
    </row>
    <row r="332" spans="1:12" ht="24.75" customHeight="1" x14ac:dyDescent="0.2">
      <c r="A332" s="74">
        <v>4</v>
      </c>
      <c r="B332" s="110"/>
      <c r="C332" s="111"/>
      <c r="D332" s="112"/>
      <c r="E332" s="112"/>
      <c r="F332" s="28"/>
      <c r="G332" s="45">
        <v>0</v>
      </c>
      <c r="H332" s="66">
        <v>0</v>
      </c>
      <c r="I332" s="55">
        <f t="shared" si="18"/>
        <v>0</v>
      </c>
      <c r="J332" s="43"/>
      <c r="K332" s="61"/>
      <c r="L332" s="1">
        <f t="shared" si="19"/>
        <v>0</v>
      </c>
    </row>
    <row r="333" spans="1:12" ht="26.2" customHeight="1" x14ac:dyDescent="0.2">
      <c r="A333" s="74">
        <v>5</v>
      </c>
      <c r="B333" s="110"/>
      <c r="C333" s="111"/>
      <c r="D333" s="112"/>
      <c r="E333" s="112"/>
      <c r="F333" s="28"/>
      <c r="G333" s="45">
        <v>0</v>
      </c>
      <c r="H333" s="66">
        <v>0</v>
      </c>
      <c r="I333" s="55">
        <f t="shared" si="18"/>
        <v>0</v>
      </c>
      <c r="J333" s="43"/>
      <c r="K333" s="61"/>
      <c r="L333" s="1">
        <f t="shared" si="19"/>
        <v>0</v>
      </c>
    </row>
    <row r="334" spans="1:12" ht="24.75" customHeight="1" x14ac:dyDescent="0.2">
      <c r="A334" s="74">
        <v>6</v>
      </c>
      <c r="B334" s="110"/>
      <c r="C334" s="111"/>
      <c r="D334" s="112"/>
      <c r="E334" s="112"/>
      <c r="F334" s="28"/>
      <c r="G334" s="45">
        <v>0</v>
      </c>
      <c r="H334" s="66">
        <v>0</v>
      </c>
      <c r="I334" s="55">
        <f t="shared" si="18"/>
        <v>0</v>
      </c>
      <c r="J334" s="43"/>
      <c r="K334" s="61"/>
      <c r="L334" s="1">
        <f t="shared" si="19"/>
        <v>0</v>
      </c>
    </row>
    <row r="335" spans="1:12" ht="23.25" customHeight="1" x14ac:dyDescent="0.2">
      <c r="A335" s="74">
        <v>7</v>
      </c>
      <c r="B335" s="110"/>
      <c r="C335" s="111"/>
      <c r="D335" s="112"/>
      <c r="E335" s="112"/>
      <c r="F335" s="28"/>
      <c r="G335" s="45">
        <v>0</v>
      </c>
      <c r="H335" s="66">
        <v>0</v>
      </c>
      <c r="I335" s="55">
        <f t="shared" si="18"/>
        <v>0</v>
      </c>
      <c r="J335" s="43"/>
      <c r="K335" s="61"/>
      <c r="L335" s="1">
        <f t="shared" si="19"/>
        <v>0</v>
      </c>
    </row>
    <row r="336" spans="1:12" ht="23.25" customHeight="1" x14ac:dyDescent="0.2">
      <c r="A336" s="74">
        <v>8</v>
      </c>
      <c r="B336" s="110"/>
      <c r="C336" s="111"/>
      <c r="D336" s="112"/>
      <c r="E336" s="112"/>
      <c r="F336" s="28"/>
      <c r="G336" s="45">
        <v>0</v>
      </c>
      <c r="H336" s="66">
        <v>0</v>
      </c>
      <c r="I336" s="55">
        <f t="shared" si="18"/>
        <v>0</v>
      </c>
      <c r="J336" s="43"/>
      <c r="K336" s="61"/>
      <c r="L336" s="1">
        <f t="shared" si="19"/>
        <v>0</v>
      </c>
    </row>
    <row r="337" spans="1:12" ht="13.1" x14ac:dyDescent="0.25">
      <c r="A337" s="74">
        <v>9</v>
      </c>
      <c r="B337" s="78" t="s">
        <v>32</v>
      </c>
      <c r="C337" s="79"/>
      <c r="D337" s="115"/>
      <c r="E337" s="115"/>
      <c r="F337" s="70"/>
      <c r="G337" s="77"/>
      <c r="H337" s="59"/>
      <c r="I337" s="2">
        <f>SUM(I329:I336)</f>
        <v>0</v>
      </c>
      <c r="J337" s="31"/>
      <c r="K337" s="32"/>
      <c r="L337" s="3">
        <f>SUM(L329:L336)</f>
        <v>0</v>
      </c>
    </row>
    <row r="338" spans="1:12" ht="13.1" x14ac:dyDescent="0.25">
      <c r="B338" s="117" t="s">
        <v>33</v>
      </c>
      <c r="C338" s="125"/>
      <c r="D338" s="118"/>
      <c r="E338" s="118"/>
      <c r="F338" s="80"/>
      <c r="G338" s="69"/>
      <c r="H338" s="100">
        <v>0</v>
      </c>
      <c r="I338" s="56">
        <f>SUM(L338+L337)</f>
        <v>0</v>
      </c>
      <c r="J338" s="33"/>
      <c r="K338" s="34"/>
      <c r="L338" s="49">
        <f>ROUND(-L337*H338,2)</f>
        <v>0</v>
      </c>
    </row>
    <row r="339" spans="1:12" ht="13.1" x14ac:dyDescent="0.25">
      <c r="B339" s="35" t="s">
        <v>40</v>
      </c>
      <c r="C339" s="35"/>
      <c r="D339" s="30"/>
      <c r="E339" s="71"/>
      <c r="F339" s="76" t="s">
        <v>41</v>
      </c>
      <c r="H339" s="113" t="s">
        <v>20</v>
      </c>
      <c r="I339" s="114"/>
      <c r="J339" s="37">
        <v>0</v>
      </c>
      <c r="K339" s="38">
        <v>0</v>
      </c>
      <c r="L339" s="5">
        <f>ROUND(K339++I338*J339,2)</f>
        <v>0</v>
      </c>
    </row>
    <row r="340" spans="1:12" ht="13.1" x14ac:dyDescent="0.25">
      <c r="B340" s="57" t="s">
        <v>11</v>
      </c>
      <c r="C340" s="54"/>
      <c r="D340" s="29"/>
      <c r="E340" s="36"/>
      <c r="F340" s="16"/>
      <c r="G340" s="36"/>
      <c r="H340" s="16"/>
      <c r="I340" s="39"/>
      <c r="J340" s="36"/>
      <c r="K340" s="36"/>
      <c r="L340" s="2">
        <f>L337+L338+L339</f>
        <v>0</v>
      </c>
    </row>
    <row r="341" spans="1:12" ht="26.2" x14ac:dyDescent="0.25">
      <c r="B341" s="53" t="s">
        <v>37</v>
      </c>
      <c r="C341" s="52" t="s">
        <v>21</v>
      </c>
      <c r="D341" s="36"/>
      <c r="E341" s="36"/>
      <c r="F341" s="36"/>
      <c r="G341" s="36"/>
      <c r="H341" s="36"/>
      <c r="I341" s="36"/>
      <c r="J341" s="36"/>
      <c r="K341" s="36"/>
      <c r="L341" s="4">
        <f>+L327-L340</f>
        <v>0</v>
      </c>
    </row>
    <row r="342" spans="1:12" ht="13.1" x14ac:dyDescent="0.25">
      <c r="B342" s="62"/>
      <c r="C342" s="63"/>
      <c r="D342" s="12"/>
      <c r="E342" s="12"/>
      <c r="F342" s="12"/>
      <c r="G342" s="12"/>
      <c r="H342" s="12"/>
      <c r="I342" s="12"/>
      <c r="J342" s="12"/>
      <c r="K342" s="12"/>
      <c r="L342" s="64"/>
    </row>
    <row r="343" spans="1:12" ht="13.1" x14ac:dyDescent="0.25">
      <c r="B343" s="107" t="s">
        <v>46</v>
      </c>
    </row>
    <row r="344" spans="1:12" ht="13.1" x14ac:dyDescent="0.25">
      <c r="B344" s="107" t="s">
        <v>47</v>
      </c>
    </row>
    <row r="345" spans="1:12" ht="13.1" x14ac:dyDescent="0.25">
      <c r="B345" s="6" t="s">
        <v>30</v>
      </c>
      <c r="C345" s="13"/>
    </row>
    <row r="346" spans="1:12" ht="13.1" x14ac:dyDescent="0.25">
      <c r="B346" s="6" t="s">
        <v>31</v>
      </c>
      <c r="C346" s="13"/>
      <c r="J346" s="50"/>
      <c r="K346" s="50"/>
      <c r="L346" s="51"/>
    </row>
    <row r="347" spans="1:12" ht="13.1" x14ac:dyDescent="0.25">
      <c r="B347" s="13" t="s">
        <v>38</v>
      </c>
      <c r="J347" s="12"/>
      <c r="K347" s="12"/>
      <c r="L347" s="12"/>
    </row>
    <row r="348" spans="1:12" ht="13.1" x14ac:dyDescent="0.25">
      <c r="B348" s="40" t="s">
        <v>22</v>
      </c>
      <c r="D348" s="17"/>
      <c r="E348" s="17"/>
      <c r="F348" s="17"/>
      <c r="G348" s="17"/>
      <c r="H348" s="17"/>
      <c r="I348" s="19" t="s">
        <v>23</v>
      </c>
      <c r="J348" s="17"/>
      <c r="K348" s="17"/>
      <c r="L348" s="17"/>
    </row>
    <row r="349" spans="1:12" ht="13.1" x14ac:dyDescent="0.25">
      <c r="B349" s="21"/>
      <c r="C349" s="10"/>
      <c r="D349" s="10"/>
      <c r="E349" s="10"/>
      <c r="F349" s="10"/>
      <c r="G349" s="10"/>
      <c r="H349" s="10"/>
      <c r="I349" s="75"/>
      <c r="J349" s="10"/>
      <c r="K349" s="10"/>
      <c r="L349" s="10"/>
    </row>
    <row r="350" spans="1:12" x14ac:dyDescent="0.2"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.05" x14ac:dyDescent="0.25">
      <c r="B351" s="108" t="s">
        <v>48</v>
      </c>
      <c r="C351" s="85"/>
      <c r="D351" s="119"/>
      <c r="E351" s="120"/>
      <c r="F351" s="120"/>
      <c r="G351" s="120"/>
      <c r="H351" s="120"/>
      <c r="I351" s="121"/>
      <c r="J351" s="12"/>
      <c r="K351" s="12"/>
      <c r="L351" s="12"/>
    </row>
    <row r="352" spans="1:12" ht="13.1" x14ac:dyDescent="0.25">
      <c r="B352" s="22" t="s">
        <v>12</v>
      </c>
      <c r="C352" s="10"/>
      <c r="D352" s="10"/>
      <c r="E352" s="10"/>
      <c r="F352" s="12"/>
      <c r="G352" s="12"/>
      <c r="H352" s="12"/>
      <c r="I352" s="22" t="s">
        <v>13</v>
      </c>
      <c r="J352" s="23"/>
      <c r="K352" s="24"/>
      <c r="L352" s="10"/>
    </row>
    <row r="353" spans="1:12" x14ac:dyDescent="0.2">
      <c r="D353" s="12"/>
    </row>
    <row r="354" spans="1:12" ht="13.1" x14ac:dyDescent="0.25">
      <c r="B354" s="22" t="s">
        <v>14</v>
      </c>
      <c r="C354" s="10"/>
      <c r="D354" s="10"/>
      <c r="E354" s="10"/>
      <c r="F354" s="12"/>
      <c r="G354" s="12"/>
      <c r="H354" s="12"/>
      <c r="I354" s="9" t="s">
        <v>15</v>
      </c>
      <c r="J354" s="16"/>
      <c r="K354" s="10"/>
      <c r="L354" s="10"/>
    </row>
    <row r="355" spans="1:12" x14ac:dyDescent="0.2">
      <c r="B355" s="10"/>
      <c r="C355" s="10"/>
      <c r="D355" s="46"/>
      <c r="E355" s="46"/>
    </row>
    <row r="356" spans="1:12" ht="13.1" x14ac:dyDescent="0.25">
      <c r="D356" s="11"/>
      <c r="E356" s="11"/>
      <c r="F356" s="12"/>
      <c r="G356" s="12"/>
      <c r="H356" s="12"/>
      <c r="I356" s="18"/>
      <c r="J356" s="12"/>
      <c r="K356" s="11"/>
      <c r="L356" s="11"/>
    </row>
    <row r="357" spans="1:12" ht="13.1" x14ac:dyDescent="0.25">
      <c r="B357" s="92" t="s">
        <v>39</v>
      </c>
      <c r="C357" s="93"/>
      <c r="D357" s="93"/>
      <c r="E357" s="93"/>
      <c r="F357" s="93"/>
      <c r="G357" s="93"/>
      <c r="H357" s="93"/>
      <c r="I357" s="93"/>
      <c r="J357" s="93"/>
      <c r="K357" s="93"/>
      <c r="L357" s="93"/>
    </row>
    <row r="358" spans="1:12" ht="13.1" x14ac:dyDescent="0.25">
      <c r="B358" s="94"/>
      <c r="C358" s="95"/>
      <c r="D358" s="95"/>
      <c r="E358" s="95"/>
      <c r="F358" s="95"/>
      <c r="G358" s="95"/>
      <c r="H358" s="95"/>
      <c r="I358" s="94" t="s">
        <v>37</v>
      </c>
      <c r="J358" s="95"/>
      <c r="K358" s="95"/>
      <c r="L358" s="81">
        <f>L341</f>
        <v>0</v>
      </c>
    </row>
    <row r="359" spans="1:12" ht="47.8" x14ac:dyDescent="0.25">
      <c r="A359" s="25"/>
      <c r="B359" s="122" t="s">
        <v>6</v>
      </c>
      <c r="C359" s="123"/>
      <c r="D359" s="124" t="s">
        <v>7</v>
      </c>
      <c r="E359" s="123"/>
      <c r="F359" s="26" t="s">
        <v>8</v>
      </c>
      <c r="G359" s="26" t="s">
        <v>9</v>
      </c>
      <c r="H359" s="41" t="s">
        <v>34</v>
      </c>
      <c r="I359" s="27" t="s">
        <v>3</v>
      </c>
      <c r="J359" s="27" t="s">
        <v>1</v>
      </c>
      <c r="K359" s="27" t="s">
        <v>0</v>
      </c>
      <c r="L359" s="26" t="s">
        <v>10</v>
      </c>
    </row>
    <row r="360" spans="1:12" ht="24.75" customHeight="1" x14ac:dyDescent="0.2">
      <c r="A360" s="74">
        <v>1</v>
      </c>
      <c r="B360" s="110"/>
      <c r="C360" s="111"/>
      <c r="D360" s="112"/>
      <c r="E360" s="112"/>
      <c r="F360" s="28"/>
      <c r="G360" s="45">
        <v>0</v>
      </c>
      <c r="H360" s="65">
        <v>0</v>
      </c>
      <c r="I360" s="55">
        <f t="shared" ref="I360:I367" si="20">(+F360*G360)*(1-H360)</f>
        <v>0</v>
      </c>
      <c r="L360" s="1">
        <f t="shared" ref="L360:L367" si="21">SUM(I360)</f>
        <v>0</v>
      </c>
    </row>
    <row r="361" spans="1:12" ht="25.55" customHeight="1" x14ac:dyDescent="0.2">
      <c r="A361" s="74">
        <v>2</v>
      </c>
      <c r="B361" s="110"/>
      <c r="C361" s="111"/>
      <c r="D361" s="112"/>
      <c r="E361" s="112"/>
      <c r="F361" s="28"/>
      <c r="G361" s="45">
        <v>0</v>
      </c>
      <c r="H361" s="66">
        <v>0</v>
      </c>
      <c r="I361" s="55">
        <f t="shared" si="20"/>
        <v>0</v>
      </c>
      <c r="J361" s="60"/>
      <c r="K361" s="42"/>
      <c r="L361" s="1">
        <f t="shared" si="21"/>
        <v>0</v>
      </c>
    </row>
    <row r="362" spans="1:12" ht="26.2" customHeight="1" x14ac:dyDescent="0.2">
      <c r="A362" s="74">
        <v>3</v>
      </c>
      <c r="B362" s="110"/>
      <c r="C362" s="111"/>
      <c r="D362" s="112"/>
      <c r="E362" s="112"/>
      <c r="F362" s="28"/>
      <c r="G362" s="45">
        <v>0</v>
      </c>
      <c r="H362" s="66">
        <v>0</v>
      </c>
      <c r="I362" s="55">
        <f t="shared" si="20"/>
        <v>0</v>
      </c>
      <c r="J362" s="43"/>
      <c r="K362" s="61"/>
      <c r="L362" s="1">
        <f t="shared" si="21"/>
        <v>0</v>
      </c>
    </row>
    <row r="363" spans="1:12" ht="24.05" customHeight="1" x14ac:dyDescent="0.2">
      <c r="A363" s="74">
        <v>4</v>
      </c>
      <c r="B363" s="110"/>
      <c r="C363" s="111"/>
      <c r="D363" s="112"/>
      <c r="E363" s="112"/>
      <c r="F363" s="28"/>
      <c r="G363" s="45">
        <v>0</v>
      </c>
      <c r="H363" s="66">
        <v>0</v>
      </c>
      <c r="I363" s="55">
        <f t="shared" si="20"/>
        <v>0</v>
      </c>
      <c r="J363" s="43"/>
      <c r="K363" s="61"/>
      <c r="L363" s="1">
        <f t="shared" si="21"/>
        <v>0</v>
      </c>
    </row>
    <row r="364" spans="1:12" ht="23.25" customHeight="1" x14ac:dyDescent="0.2">
      <c r="A364" s="74">
        <v>5</v>
      </c>
      <c r="B364" s="110"/>
      <c r="C364" s="111"/>
      <c r="D364" s="112"/>
      <c r="E364" s="112"/>
      <c r="F364" s="28"/>
      <c r="G364" s="45">
        <v>0</v>
      </c>
      <c r="H364" s="66">
        <v>0</v>
      </c>
      <c r="I364" s="55">
        <f t="shared" si="20"/>
        <v>0</v>
      </c>
      <c r="J364" s="43"/>
      <c r="K364" s="61"/>
      <c r="L364" s="1">
        <f t="shared" si="21"/>
        <v>0</v>
      </c>
    </row>
    <row r="365" spans="1:12" ht="24.75" customHeight="1" x14ac:dyDescent="0.2">
      <c r="A365" s="74">
        <v>6</v>
      </c>
      <c r="B365" s="110"/>
      <c r="C365" s="111"/>
      <c r="D365" s="112"/>
      <c r="E365" s="112"/>
      <c r="F365" s="28"/>
      <c r="G365" s="45">
        <v>0</v>
      </c>
      <c r="H365" s="66">
        <v>0</v>
      </c>
      <c r="I365" s="55">
        <f t="shared" si="20"/>
        <v>0</v>
      </c>
      <c r="J365" s="43"/>
      <c r="K365" s="61"/>
      <c r="L365" s="1">
        <f t="shared" si="21"/>
        <v>0</v>
      </c>
    </row>
    <row r="366" spans="1:12" ht="24.05" customHeight="1" x14ac:dyDescent="0.2">
      <c r="A366" s="74">
        <v>7</v>
      </c>
      <c r="B366" s="110"/>
      <c r="C366" s="111"/>
      <c r="D366" s="112"/>
      <c r="E366" s="112"/>
      <c r="F366" s="28"/>
      <c r="G366" s="45">
        <v>0</v>
      </c>
      <c r="H366" s="66">
        <v>0</v>
      </c>
      <c r="I366" s="55">
        <f t="shared" si="20"/>
        <v>0</v>
      </c>
      <c r="J366" s="43"/>
      <c r="K366" s="61"/>
      <c r="L366" s="1">
        <f t="shared" si="21"/>
        <v>0</v>
      </c>
    </row>
    <row r="367" spans="1:12" ht="24.05" customHeight="1" x14ac:dyDescent="0.2">
      <c r="A367" s="74">
        <v>8</v>
      </c>
      <c r="B367" s="110"/>
      <c r="C367" s="111"/>
      <c r="D367" s="112"/>
      <c r="E367" s="112"/>
      <c r="F367" s="28"/>
      <c r="G367" s="45">
        <v>0</v>
      </c>
      <c r="H367" s="66">
        <v>0</v>
      </c>
      <c r="I367" s="55">
        <f t="shared" si="20"/>
        <v>0</v>
      </c>
      <c r="J367" s="43"/>
      <c r="K367" s="61"/>
      <c r="L367" s="1">
        <f t="shared" si="21"/>
        <v>0</v>
      </c>
    </row>
    <row r="368" spans="1:12" ht="13.1" x14ac:dyDescent="0.25">
      <c r="A368" s="74">
        <v>9</v>
      </c>
      <c r="B368" s="58" t="s">
        <v>32</v>
      </c>
      <c r="C368" s="67"/>
      <c r="D368" s="115"/>
      <c r="E368" s="115"/>
      <c r="F368" s="70"/>
      <c r="G368" s="68"/>
      <c r="H368" s="59"/>
      <c r="I368" s="2">
        <f>SUM(I360:I367)</f>
        <v>0</v>
      </c>
      <c r="J368" s="31"/>
      <c r="K368" s="32"/>
      <c r="L368" s="3">
        <f>SUM(L360:L367)</f>
        <v>0</v>
      </c>
    </row>
    <row r="369" spans="2:12" ht="13.1" x14ac:dyDescent="0.25">
      <c r="B369" s="116" t="s">
        <v>33</v>
      </c>
      <c r="C369" s="117"/>
      <c r="D369" s="118"/>
      <c r="E369" s="118"/>
      <c r="F369" s="72"/>
      <c r="G369" s="69"/>
      <c r="H369" s="99">
        <v>0</v>
      </c>
      <c r="I369" s="56">
        <f>SUM(L369+L368)</f>
        <v>0</v>
      </c>
      <c r="J369" s="33"/>
      <c r="K369" s="34"/>
      <c r="L369" s="49">
        <f>ROUND(-L368*H369,2)</f>
        <v>0</v>
      </c>
    </row>
    <row r="370" spans="2:12" ht="13.1" x14ac:dyDescent="0.25">
      <c r="B370" s="35" t="s">
        <v>40</v>
      </c>
      <c r="C370" s="35"/>
      <c r="D370" s="30"/>
      <c r="E370" s="71"/>
      <c r="F370" s="73" t="s">
        <v>41</v>
      </c>
      <c r="H370" s="113" t="s">
        <v>20</v>
      </c>
      <c r="I370" s="114"/>
      <c r="J370" s="37">
        <v>0</v>
      </c>
      <c r="K370" s="38">
        <v>0</v>
      </c>
      <c r="L370" s="5">
        <f>ROUND(K370++I369*J370,2)</f>
        <v>0</v>
      </c>
    </row>
    <row r="371" spans="2:12" ht="13.1" x14ac:dyDescent="0.25">
      <c r="B371" s="57" t="s">
        <v>11</v>
      </c>
      <c r="C371" s="54"/>
      <c r="D371" s="29"/>
      <c r="E371" s="36"/>
      <c r="F371" s="16"/>
      <c r="G371" s="36"/>
      <c r="H371" s="16"/>
      <c r="I371" s="39"/>
      <c r="J371" s="36"/>
      <c r="K371" s="36"/>
      <c r="L371" s="2">
        <f>L368+L369+L370</f>
        <v>0</v>
      </c>
    </row>
    <row r="372" spans="2:12" ht="26.2" x14ac:dyDescent="0.25">
      <c r="B372" s="53" t="s">
        <v>37</v>
      </c>
      <c r="C372" s="52" t="s">
        <v>21</v>
      </c>
      <c r="D372" s="36"/>
      <c r="E372" s="36"/>
      <c r="F372" s="36"/>
      <c r="G372" s="36"/>
      <c r="H372" s="36"/>
      <c r="I372" s="36"/>
      <c r="J372" s="36"/>
      <c r="K372" s="36"/>
      <c r="L372" s="4">
        <f>+L358-L371</f>
        <v>0</v>
      </c>
    </row>
    <row r="373" spans="2:12" ht="13.1" x14ac:dyDescent="0.25">
      <c r="B373" s="62"/>
      <c r="C373" s="63"/>
      <c r="D373" s="12"/>
      <c r="E373" s="12"/>
      <c r="F373" s="12"/>
      <c r="G373" s="12"/>
      <c r="H373" s="12"/>
      <c r="I373" s="12"/>
      <c r="J373" s="12"/>
      <c r="K373" s="12"/>
      <c r="L373" s="64"/>
    </row>
    <row r="374" spans="2:12" ht="13.1" x14ac:dyDescent="0.25">
      <c r="B374" s="107" t="s">
        <v>46</v>
      </c>
    </row>
    <row r="375" spans="2:12" ht="13.1" x14ac:dyDescent="0.25">
      <c r="B375" s="107" t="s">
        <v>47</v>
      </c>
    </row>
    <row r="376" spans="2:12" ht="13.1" x14ac:dyDescent="0.25">
      <c r="B376" s="6" t="s">
        <v>30</v>
      </c>
      <c r="C376" s="13"/>
    </row>
    <row r="377" spans="2:12" ht="13.1" x14ac:dyDescent="0.25">
      <c r="B377" s="6" t="s">
        <v>31</v>
      </c>
      <c r="C377" s="13"/>
      <c r="J377" s="50"/>
      <c r="K377" s="50"/>
      <c r="L377" s="51"/>
    </row>
    <row r="378" spans="2:12" ht="13.1" x14ac:dyDescent="0.25">
      <c r="B378" s="13" t="s">
        <v>38</v>
      </c>
      <c r="J378" s="12"/>
      <c r="K378" s="12"/>
      <c r="L378" s="12"/>
    </row>
    <row r="379" spans="2:12" ht="13.1" x14ac:dyDescent="0.25">
      <c r="B379" s="40" t="s">
        <v>22</v>
      </c>
      <c r="D379" s="17"/>
      <c r="E379" s="17"/>
      <c r="F379" s="17"/>
      <c r="G379" s="17"/>
      <c r="H379" s="17"/>
      <c r="I379" s="19" t="s">
        <v>23</v>
      </c>
      <c r="J379" s="17"/>
      <c r="K379" s="17"/>
      <c r="L379" s="17"/>
    </row>
    <row r="380" spans="2:12" x14ac:dyDescent="0.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2:12" x14ac:dyDescent="0.2"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</row>
  </sheetData>
  <protectedRanges>
    <protectedRange password="8C65" sqref="L77 L110:L123 I110:I119 L48:L61 I48:I57 L79:L92 I79:I88 L141:L154 I141:I150 L173:L186 I173:I182 L298:L311 I298:I307 L204:L217 I204:I213 L235:L248 I235:I244 L267:L280 I267:I276 L329:L342 I329:I338 L360:L373 I360:I369" name="Range1"/>
  </protectedRanges>
  <customSheetViews>
    <customSheetView guid="{88F2BFFA-EC52-48E6-8C8B-EF253F04FAC6}" showPageBreaks="1" printArea="1">
      <selection activeCell="J58" sqref="J58"/>
      <rowBreaks count="9" manualBreakCount="9">
        <brk id="38" max="11" man="1"/>
        <brk id="69" max="11" man="1"/>
        <brk id="100" max="11" man="1"/>
        <brk id="131" max="11" man="1"/>
        <brk id="193" max="11" man="1"/>
        <brk id="224" max="11" man="1"/>
        <brk id="286" max="11" man="1"/>
        <brk id="317" max="11" man="1"/>
        <brk id="348" max="11" man="1"/>
      </rowBreaks>
      <pageMargins left="0.75" right="0.75" top="1" bottom="1" header="0.5" footer="0.5"/>
      <pageSetup scale="89" orientation="landscape"/>
      <headerFooter alignWithMargins="0">
        <oddHeader>&amp;LSchool Year 
2014-2015&amp;C&amp;"Arial,Bold"ACCESS Fund Proposal for Special Education Programs
&amp;11
&amp;RApproved: _______
Denied: _______
Returned for Revision: _______</oddHeader>
        <oddFooter>&amp;L&amp;D&amp;C&amp;"Arial,Bold"This form cannot be electronically submitted. It must be signed and a hard copy forwarded to the ACCESS office.          &amp;R&amp;P</oddFooter>
      </headerFooter>
    </customSheetView>
  </customSheetViews>
  <mergeCells count="259">
    <mergeCell ref="H308:I308"/>
    <mergeCell ref="B305:C305"/>
    <mergeCell ref="D305:E305"/>
    <mergeCell ref="B331:C331"/>
    <mergeCell ref="D331:E331"/>
    <mergeCell ref="B300:C300"/>
    <mergeCell ref="B336:C336"/>
    <mergeCell ref="D336:E336"/>
    <mergeCell ref="D306:E306"/>
    <mergeCell ref="B307:C307"/>
    <mergeCell ref="D307:E307"/>
    <mergeCell ref="D300:E300"/>
    <mergeCell ref="B301:C301"/>
    <mergeCell ref="D301:E301"/>
    <mergeCell ref="B302:C302"/>
    <mergeCell ref="D302:E302"/>
    <mergeCell ref="B335:C335"/>
    <mergeCell ref="D335:E335"/>
    <mergeCell ref="B304:C304"/>
    <mergeCell ref="D304:E304"/>
    <mergeCell ref="B334:C334"/>
    <mergeCell ref="D334:E334"/>
    <mergeCell ref="D243:E243"/>
    <mergeCell ref="B244:C244"/>
    <mergeCell ref="D244:E244"/>
    <mergeCell ref="B267:C267"/>
    <mergeCell ref="D267:E267"/>
    <mergeCell ref="B268:C268"/>
    <mergeCell ref="H245:I245"/>
    <mergeCell ref="D258:I258"/>
    <mergeCell ref="B266:C266"/>
    <mergeCell ref="D266:E266"/>
    <mergeCell ref="D268:E268"/>
    <mergeCell ref="D275:E275"/>
    <mergeCell ref="B269:C269"/>
    <mergeCell ref="D269:E269"/>
    <mergeCell ref="B270:C270"/>
    <mergeCell ref="D270:E270"/>
    <mergeCell ref="B271:C271"/>
    <mergeCell ref="D271:E271"/>
    <mergeCell ref="H277:I277"/>
    <mergeCell ref="D289:I289"/>
    <mergeCell ref="B297:C297"/>
    <mergeCell ref="D297:E297"/>
    <mergeCell ref="H214:I214"/>
    <mergeCell ref="D226:I226"/>
    <mergeCell ref="B234:C234"/>
    <mergeCell ref="D234:E234"/>
    <mergeCell ref="D237:E237"/>
    <mergeCell ref="B238:C238"/>
    <mergeCell ref="D238:E238"/>
    <mergeCell ref="B239:C239"/>
    <mergeCell ref="D239:E239"/>
    <mergeCell ref="B333:C333"/>
    <mergeCell ref="D333:E333"/>
    <mergeCell ref="D212:E212"/>
    <mergeCell ref="B213:C213"/>
    <mergeCell ref="D213:E213"/>
    <mergeCell ref="B235:C235"/>
    <mergeCell ref="D235:E235"/>
    <mergeCell ref="B236:C236"/>
    <mergeCell ref="D236:E236"/>
    <mergeCell ref="B237:C237"/>
    <mergeCell ref="B240:C240"/>
    <mergeCell ref="D240:E240"/>
    <mergeCell ref="B241:C241"/>
    <mergeCell ref="D241:E241"/>
    <mergeCell ref="B242:C242"/>
    <mergeCell ref="D242:E242"/>
    <mergeCell ref="B272:C272"/>
    <mergeCell ref="D272:E272"/>
    <mergeCell ref="B273:C273"/>
    <mergeCell ref="D273:E273"/>
    <mergeCell ref="B274:C274"/>
    <mergeCell ref="D274:E274"/>
    <mergeCell ref="B303:C303"/>
    <mergeCell ref="D303:E303"/>
    <mergeCell ref="H183:I183"/>
    <mergeCell ref="D195:I195"/>
    <mergeCell ref="B203:C203"/>
    <mergeCell ref="D203:E203"/>
    <mergeCell ref="D205:E205"/>
    <mergeCell ref="B206:C206"/>
    <mergeCell ref="D206:E206"/>
    <mergeCell ref="B207:C207"/>
    <mergeCell ref="D207:E207"/>
    <mergeCell ref="B180:C180"/>
    <mergeCell ref="D180:E180"/>
    <mergeCell ref="B332:C332"/>
    <mergeCell ref="D332:E332"/>
    <mergeCell ref="D181:E181"/>
    <mergeCell ref="B182:C182"/>
    <mergeCell ref="D182:E182"/>
    <mergeCell ref="B204:C204"/>
    <mergeCell ref="D204:E204"/>
    <mergeCell ref="B205:C205"/>
    <mergeCell ref="B208:C208"/>
    <mergeCell ref="D208:E208"/>
    <mergeCell ref="B209:C209"/>
    <mergeCell ref="D209:E209"/>
    <mergeCell ref="B210:C210"/>
    <mergeCell ref="D210:E210"/>
    <mergeCell ref="B211:C211"/>
    <mergeCell ref="D211:E211"/>
    <mergeCell ref="B276:C276"/>
    <mergeCell ref="D276:E276"/>
    <mergeCell ref="B298:C298"/>
    <mergeCell ref="D298:E298"/>
    <mergeCell ref="B299:C299"/>
    <mergeCell ref="D299:E299"/>
    <mergeCell ref="D175:E175"/>
    <mergeCell ref="B176:C176"/>
    <mergeCell ref="D176:E176"/>
    <mergeCell ref="B175:C175"/>
    <mergeCell ref="B177:C177"/>
    <mergeCell ref="D177:E177"/>
    <mergeCell ref="B178:C178"/>
    <mergeCell ref="D178:E178"/>
    <mergeCell ref="B179:C179"/>
    <mergeCell ref="D179:E179"/>
    <mergeCell ref="D149:E149"/>
    <mergeCell ref="B150:C150"/>
    <mergeCell ref="D150:E150"/>
    <mergeCell ref="B173:C173"/>
    <mergeCell ref="D173:E173"/>
    <mergeCell ref="B174:C174"/>
    <mergeCell ref="D174:E174"/>
    <mergeCell ref="H151:I151"/>
    <mergeCell ref="D164:I164"/>
    <mergeCell ref="B172:C172"/>
    <mergeCell ref="D172:E172"/>
    <mergeCell ref="D330:E330"/>
    <mergeCell ref="D118:E118"/>
    <mergeCell ref="B119:C119"/>
    <mergeCell ref="D119:E119"/>
    <mergeCell ref="B141:C141"/>
    <mergeCell ref="D141:E141"/>
    <mergeCell ref="B142:C142"/>
    <mergeCell ref="H120:I120"/>
    <mergeCell ref="D132:I132"/>
    <mergeCell ref="B140:C140"/>
    <mergeCell ref="D140:E140"/>
    <mergeCell ref="D142:E142"/>
    <mergeCell ref="B143:C143"/>
    <mergeCell ref="D143:E143"/>
    <mergeCell ref="B144:C144"/>
    <mergeCell ref="D144:E144"/>
    <mergeCell ref="B145:C145"/>
    <mergeCell ref="D145:E145"/>
    <mergeCell ref="B146:C146"/>
    <mergeCell ref="D146:E146"/>
    <mergeCell ref="B147:C147"/>
    <mergeCell ref="D147:E147"/>
    <mergeCell ref="B148:C148"/>
    <mergeCell ref="D148:E148"/>
    <mergeCell ref="H89:I89"/>
    <mergeCell ref="D101:I101"/>
    <mergeCell ref="B109:C109"/>
    <mergeCell ref="D109:E109"/>
    <mergeCell ref="D112:E112"/>
    <mergeCell ref="B113:C113"/>
    <mergeCell ref="D113:E113"/>
    <mergeCell ref="B114:C114"/>
    <mergeCell ref="D114:E114"/>
    <mergeCell ref="B8:L8"/>
    <mergeCell ref="E33:G33"/>
    <mergeCell ref="E35:G35"/>
    <mergeCell ref="B28:L28"/>
    <mergeCell ref="B27:L27"/>
    <mergeCell ref="B11:L25"/>
    <mergeCell ref="D55:E55"/>
    <mergeCell ref="D47:E47"/>
    <mergeCell ref="D70:I70"/>
    <mergeCell ref="B52:C52"/>
    <mergeCell ref="D48:E48"/>
    <mergeCell ref="B49:C49"/>
    <mergeCell ref="B53:C53"/>
    <mergeCell ref="D49:E49"/>
    <mergeCell ref="D39:I39"/>
    <mergeCell ref="B47:C47"/>
    <mergeCell ref="B48:C48"/>
    <mergeCell ref="D50:E50"/>
    <mergeCell ref="D51:E51"/>
    <mergeCell ref="D53:E53"/>
    <mergeCell ref="D52:E52"/>
    <mergeCell ref="B50:C50"/>
    <mergeCell ref="B51:C51"/>
    <mergeCell ref="B54:C54"/>
    <mergeCell ref="D320:I320"/>
    <mergeCell ref="B328:C328"/>
    <mergeCell ref="D328:E328"/>
    <mergeCell ref="B55:C55"/>
    <mergeCell ref="B57:C57"/>
    <mergeCell ref="H58:I58"/>
    <mergeCell ref="D54:E54"/>
    <mergeCell ref="D56:E56"/>
    <mergeCell ref="D57:E57"/>
    <mergeCell ref="B78:C78"/>
    <mergeCell ref="D78:E78"/>
    <mergeCell ref="D82:E82"/>
    <mergeCell ref="B83:C83"/>
    <mergeCell ref="D83:E83"/>
    <mergeCell ref="B84:C84"/>
    <mergeCell ref="D84:E84"/>
    <mergeCell ref="B85:C85"/>
    <mergeCell ref="D85:E85"/>
    <mergeCell ref="B86:C86"/>
    <mergeCell ref="D86:E86"/>
    <mergeCell ref="D87:E87"/>
    <mergeCell ref="B88:C88"/>
    <mergeCell ref="D88:E88"/>
    <mergeCell ref="D337:E337"/>
    <mergeCell ref="B338:C338"/>
    <mergeCell ref="D338:E338"/>
    <mergeCell ref="B79:C79"/>
    <mergeCell ref="D79:E79"/>
    <mergeCell ref="B80:C80"/>
    <mergeCell ref="D80:E80"/>
    <mergeCell ref="B81:C81"/>
    <mergeCell ref="D81:E81"/>
    <mergeCell ref="B82:C82"/>
    <mergeCell ref="B329:C329"/>
    <mergeCell ref="D329:E329"/>
    <mergeCell ref="B110:C110"/>
    <mergeCell ref="D110:E110"/>
    <mergeCell ref="B111:C111"/>
    <mergeCell ref="D111:E111"/>
    <mergeCell ref="B112:C112"/>
    <mergeCell ref="B115:C115"/>
    <mergeCell ref="D115:E115"/>
    <mergeCell ref="B116:C116"/>
    <mergeCell ref="D116:E116"/>
    <mergeCell ref="B117:C117"/>
    <mergeCell ref="D117:E117"/>
    <mergeCell ref="B330:C330"/>
    <mergeCell ref="B362:C362"/>
    <mergeCell ref="D362:E362"/>
    <mergeCell ref="B363:C363"/>
    <mergeCell ref="D363:E363"/>
    <mergeCell ref="B360:C360"/>
    <mergeCell ref="D360:E360"/>
    <mergeCell ref="B361:C361"/>
    <mergeCell ref="D361:E361"/>
    <mergeCell ref="H339:I339"/>
    <mergeCell ref="D351:I351"/>
    <mergeCell ref="B359:C359"/>
    <mergeCell ref="D359:E359"/>
    <mergeCell ref="B366:C366"/>
    <mergeCell ref="D366:E366"/>
    <mergeCell ref="H370:I370"/>
    <mergeCell ref="B367:C367"/>
    <mergeCell ref="D367:E367"/>
    <mergeCell ref="D368:E368"/>
    <mergeCell ref="B369:C369"/>
    <mergeCell ref="D369:E369"/>
    <mergeCell ref="B364:C364"/>
    <mergeCell ref="D364:E364"/>
    <mergeCell ref="B365:C365"/>
    <mergeCell ref="D365:E365"/>
  </mergeCells>
  <phoneticPr fontId="4" type="noConversion"/>
  <pageMargins left="0.75" right="0.75" top="1" bottom="1" header="0.5" footer="0.5"/>
  <pageSetup scale="84" orientation="landscape" r:id="rId1"/>
  <headerFooter alignWithMargins="0">
    <oddHeader>&amp;LSchool Year 
2021-2022&amp;C&amp;"Arial,Bold"ACCESS Fund Proposal
Fund: 150 Source: 3701 BY: 2022 Department: School#
Function: 2420105 Acct.: 560001 Project: 370121 Future: 00000&amp;11
&amp;RApproved: _______
Denied: _______
Returned for Revision: _______</oddHeader>
    <oddFooter xml:space="preserve">&amp;L2021-2022&amp;C&amp;"Arial,Bold"This form cannot be electronically submitted. It must be signed and a hard copy forwarded to the ACCESS office.          </oddFooter>
  </headerFooter>
  <rowBreaks count="10" manualBreakCount="10">
    <brk id="38" max="11" man="1"/>
    <brk id="69" max="11" man="1"/>
    <brk id="100" max="11" man="1"/>
    <brk id="131" max="11" man="1"/>
    <brk id="163" max="11" man="1"/>
    <brk id="194" max="11" man="1"/>
    <brk id="225" max="11" man="1"/>
    <brk id="288" max="11" man="1"/>
    <brk id="319" max="11" man="1"/>
    <brk id="350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Proposal</vt:lpstr>
      <vt:lpstr>Proposal!Print_Area</vt:lpstr>
    </vt:vector>
  </TitlesOfParts>
  <Company>School District of Philadelphia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mboardley</dc:creator>
  <cp:lastModifiedBy>Toni Pelzer (Office Of Special Finance)</cp:lastModifiedBy>
  <cp:lastPrinted>2018-01-03T15:00:48Z</cp:lastPrinted>
  <dcterms:created xsi:type="dcterms:W3CDTF">2007-08-02T19:51:12Z</dcterms:created>
  <dcterms:modified xsi:type="dcterms:W3CDTF">2022-01-04T13:38:05Z</dcterms:modified>
</cp:coreProperties>
</file>