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ington\Desktop\ACCESS PROGRAM DATA\2022-2023 PROPOSALS\"/>
    </mc:Choice>
  </mc:AlternateContent>
  <xr:revisionPtr revIDLastSave="0" documentId="13_ncr:1_{427B2601-B69F-4D25-845C-CC94F684B16D}" xr6:coauthVersionLast="36" xr6:coauthVersionMax="36" xr10:uidLastSave="{00000000-0000-0000-0000-000000000000}"/>
  <bookViews>
    <workbookView xWindow="32760" yWindow="32760" windowWidth="28800" windowHeight="12230" xr2:uid="{00000000-000D-0000-FFFF-FFFF00000000}"/>
  </bookViews>
  <sheets>
    <sheet name="Proposal" sheetId="1" r:id="rId1"/>
  </sheets>
  <definedNames>
    <definedName name="_xlnm.Print_Area" localSheetId="0">Proposal!$A$1:$L$331</definedName>
    <definedName name="Z_88F2BFFA_EC52_48E6_8C8B_EF253F04FAC6_.wvu.PrintArea" localSheetId="0" hidden="1">Proposal!$A$1:$L$331</definedName>
  </definedNames>
  <calcPr calcId="191029" concurrentCalc="0"/>
  <customWorkbookViews>
    <customWorkbookView name="Martina R Boardley - Personal View" guid="{88F2BFFA-EC52-48E6-8C8B-EF253F04FAC6}" mergeInterval="0" personalView="1" maximized="1" xWindow="1" yWindow="1" windowWidth="1276" windowHeight="803" activeSheetId="1" showComments="commIndAndComment"/>
  </customWorkbookViews>
</workbook>
</file>

<file path=xl/calcChain.xml><?xml version="1.0" encoding="utf-8"?>
<calcChain xmlns="http://schemas.openxmlformats.org/spreadsheetml/2006/main">
  <c r="I47" i="1" l="1"/>
  <c r="L47" i="1"/>
  <c r="I48" i="1"/>
  <c r="L48" i="1"/>
  <c r="I49" i="1"/>
  <c r="L49" i="1"/>
  <c r="I50" i="1"/>
  <c r="L50" i="1"/>
  <c r="I51" i="1"/>
  <c r="L51" i="1"/>
  <c r="I52" i="1"/>
  <c r="L52" i="1"/>
  <c r="I53" i="1"/>
  <c r="L53" i="1"/>
  <c r="I54" i="1"/>
  <c r="L54" i="1"/>
  <c r="I74" i="1"/>
  <c r="L74" i="1"/>
  <c r="I75" i="1"/>
  <c r="L75" i="1"/>
  <c r="I76" i="1"/>
  <c r="L76" i="1"/>
  <c r="I77" i="1"/>
  <c r="L77" i="1"/>
  <c r="I78" i="1"/>
  <c r="L78" i="1"/>
  <c r="I79" i="1"/>
  <c r="L79" i="1"/>
  <c r="I80" i="1"/>
  <c r="L80" i="1"/>
  <c r="I81" i="1"/>
  <c r="L81" i="1"/>
  <c r="I101" i="1"/>
  <c r="L101" i="1"/>
  <c r="I102" i="1"/>
  <c r="L102" i="1"/>
  <c r="I103" i="1"/>
  <c r="L103" i="1"/>
  <c r="I104" i="1"/>
  <c r="L104" i="1"/>
  <c r="I105" i="1"/>
  <c r="L105" i="1"/>
  <c r="I106" i="1"/>
  <c r="L106" i="1"/>
  <c r="I107" i="1"/>
  <c r="L107" i="1"/>
  <c r="I108" i="1"/>
  <c r="L108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L136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I162" i="1"/>
  <c r="L162" i="1"/>
  <c r="L163" i="1"/>
  <c r="I163" i="1"/>
  <c r="I182" i="1"/>
  <c r="L182" i="1"/>
  <c r="I183" i="1"/>
  <c r="L183" i="1"/>
  <c r="I184" i="1"/>
  <c r="L184" i="1"/>
  <c r="I185" i="1"/>
  <c r="L185" i="1"/>
  <c r="I186" i="1"/>
  <c r="L186" i="1"/>
  <c r="I187" i="1"/>
  <c r="L187" i="1"/>
  <c r="I188" i="1"/>
  <c r="L188" i="1"/>
  <c r="I189" i="1"/>
  <c r="L189" i="1"/>
  <c r="L190" i="1"/>
  <c r="I190" i="1"/>
  <c r="I208" i="1"/>
  <c r="I209" i="1"/>
  <c r="I210" i="1"/>
  <c r="I211" i="1"/>
  <c r="I212" i="1"/>
  <c r="I213" i="1"/>
  <c r="I214" i="1"/>
  <c r="I215" i="1"/>
  <c r="I216" i="1"/>
  <c r="L209" i="1"/>
  <c r="L210" i="1"/>
  <c r="L211" i="1"/>
  <c r="L212" i="1"/>
  <c r="L213" i="1"/>
  <c r="L214" i="1"/>
  <c r="L215" i="1"/>
  <c r="I235" i="1"/>
  <c r="I236" i="1"/>
  <c r="L236" i="1"/>
  <c r="I237" i="1"/>
  <c r="I238" i="1"/>
  <c r="I239" i="1"/>
  <c r="I240" i="1"/>
  <c r="I241" i="1"/>
  <c r="I242" i="1"/>
  <c r="I243" i="1"/>
  <c r="L237" i="1"/>
  <c r="L238" i="1"/>
  <c r="L239" i="1"/>
  <c r="L240" i="1"/>
  <c r="L241" i="1"/>
  <c r="L242" i="1"/>
  <c r="I261" i="1"/>
  <c r="L261" i="1"/>
  <c r="I262" i="1"/>
  <c r="L262" i="1"/>
  <c r="I263" i="1"/>
  <c r="L263" i="1"/>
  <c r="I264" i="1"/>
  <c r="L264" i="1"/>
  <c r="I265" i="1"/>
  <c r="L265" i="1"/>
  <c r="I266" i="1"/>
  <c r="L266" i="1"/>
  <c r="I267" i="1"/>
  <c r="L267" i="1"/>
  <c r="I268" i="1"/>
  <c r="L268" i="1"/>
  <c r="I287" i="1"/>
  <c r="I288" i="1"/>
  <c r="I289" i="1"/>
  <c r="I290" i="1"/>
  <c r="I291" i="1"/>
  <c r="I292" i="1"/>
  <c r="I293" i="1"/>
  <c r="I294" i="1"/>
  <c r="I295" i="1"/>
  <c r="L287" i="1"/>
  <c r="L288" i="1"/>
  <c r="L289" i="1"/>
  <c r="L290" i="1"/>
  <c r="L291" i="1"/>
  <c r="L292" i="1"/>
  <c r="L293" i="1"/>
  <c r="L294" i="1"/>
  <c r="I313" i="1"/>
  <c r="L313" i="1"/>
  <c r="I314" i="1"/>
  <c r="L314" i="1"/>
  <c r="I315" i="1"/>
  <c r="L315" i="1"/>
  <c r="I316" i="1"/>
  <c r="L316" i="1"/>
  <c r="I317" i="1"/>
  <c r="L317" i="1"/>
  <c r="I318" i="1"/>
  <c r="L318" i="1"/>
  <c r="I319" i="1"/>
  <c r="L319" i="1"/>
  <c r="I320" i="1"/>
  <c r="L320" i="1"/>
  <c r="I136" i="1"/>
  <c r="I321" i="1"/>
  <c r="L82" i="1"/>
  <c r="I82" i="1"/>
  <c r="I109" i="1"/>
  <c r="L235" i="1"/>
  <c r="L208" i="1"/>
  <c r="L83" i="1"/>
  <c r="I83" i="1"/>
  <c r="L84" i="1"/>
  <c r="L85" i="1"/>
  <c r="L321" i="1"/>
  <c r="L295" i="1"/>
  <c r="L269" i="1"/>
  <c r="I269" i="1"/>
  <c r="L243" i="1"/>
  <c r="L216" i="1"/>
  <c r="L191" i="1"/>
  <c r="I191" i="1"/>
  <c r="L192" i="1"/>
  <c r="L164" i="1"/>
  <c r="I164" i="1"/>
  <c r="L165" i="1"/>
  <c r="L166" i="1"/>
  <c r="L137" i="1"/>
  <c r="I137" i="1"/>
  <c r="L138" i="1"/>
  <c r="L109" i="1"/>
  <c r="L55" i="1"/>
  <c r="L56" i="1"/>
  <c r="I56" i="1"/>
  <c r="L57" i="1"/>
  <c r="I55" i="1"/>
  <c r="L322" i="1"/>
  <c r="I322" i="1"/>
  <c r="L323" i="1"/>
  <c r="L296" i="1"/>
  <c r="I296" i="1"/>
  <c r="L297" i="1"/>
  <c r="L270" i="1"/>
  <c r="I270" i="1"/>
  <c r="L271" i="1"/>
  <c r="L244" i="1"/>
  <c r="I244" i="1"/>
  <c r="L245" i="1"/>
  <c r="L217" i="1"/>
  <c r="I217" i="1"/>
  <c r="L218" i="1"/>
  <c r="L193" i="1"/>
  <c r="L139" i="1"/>
  <c r="L110" i="1"/>
  <c r="I110" i="1"/>
  <c r="L111" i="1"/>
  <c r="L58" i="1"/>
  <c r="L59" i="1"/>
  <c r="L72" i="1"/>
  <c r="L86" i="1"/>
  <c r="L99" i="1"/>
  <c r="L324" i="1"/>
  <c r="L298" i="1"/>
  <c r="L272" i="1"/>
  <c r="L246" i="1"/>
  <c r="L219" i="1"/>
  <c r="L112" i="1"/>
  <c r="L113" i="1"/>
  <c r="L126" i="1"/>
  <c r="L140" i="1"/>
  <c r="L153" i="1"/>
  <c r="L167" i="1"/>
  <c r="L180" i="1"/>
  <c r="L194" i="1"/>
  <c r="L206" i="1"/>
  <c r="L220" i="1"/>
  <c r="L233" i="1"/>
  <c r="L247" i="1"/>
  <c r="L259" i="1"/>
  <c r="L273" i="1"/>
  <c r="L285" i="1"/>
  <c r="L299" i="1"/>
  <c r="L311" i="1"/>
  <c r="L3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mboardley</author>
  </authors>
  <commentList>
    <comment ref="F1" authorId="0" shapeId="0" xr:uid="{00000000-0006-0000-0000-000001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3" authorId="0" shapeId="0" xr:uid="{00000000-0006-0000-0000-000002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D5" authorId="0" shapeId="0" xr:uid="{00000000-0006-0000-0000-000003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A11" authorId="0" shapeId="0" xr:uid="{00000000-0006-0000-0000-000004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E29" authorId="0" shapeId="0" xr:uid="{00000000-0006-0000-0000-000005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B30" authorId="0" shapeId="0" xr:uid="{00000000-0006-0000-0000-000006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40" authorId="0" shapeId="0" xr:uid="{00000000-0006-0000-0000-000007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42" authorId="0" shapeId="0" xr:uid="{00000000-0006-0000-0000-000008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63" authorId="0" shapeId="0" xr:uid="{00000000-0006-0000-0000-00000A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67" authorId="0" shapeId="0" xr:uid="{CD9B072A-15E8-420C-81EC-747FE7719713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69" authorId="0" shapeId="0" xr:uid="{B3C11F66-B01A-41FA-9EAF-6E0373A2C51C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90" authorId="0" shapeId="0" xr:uid="{D59BA347-6195-4653-B225-05287D13B3AD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94" authorId="0" shapeId="0" xr:uid="{7317AA11-C18B-49B7-99F0-DE531A299803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96" authorId="0" shapeId="0" xr:uid="{7C29BA25-B90C-4468-BE81-0B7CBF1D1EBC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117" authorId="0" shapeId="0" xr:uid="{7A9D1CE0-AA22-431C-9AD6-2FE4DC947878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21" authorId="0" shapeId="0" xr:uid="{CAB9B10B-C4CD-4004-B966-E9B02F54D25B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23" authorId="0" shapeId="0" xr:uid="{FB946A8C-D7CB-4DF4-B0A6-03FB0698F20F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144" authorId="0" shapeId="0" xr:uid="{2386DDAF-4EF7-40D3-AE20-E2EB42D6E181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48" authorId="0" shapeId="0" xr:uid="{E2676A93-CFC0-4067-BFBD-9FF5DADEB756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50" authorId="0" shapeId="0" xr:uid="{5C7F8959-0376-47AC-B2D7-56A45490B334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171" authorId="0" shapeId="0" xr:uid="{41A031F0-C1CB-41B8-B6BD-0B6F8F95FCAA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75" authorId="0" shapeId="0" xr:uid="{88030314-0E97-4A53-8BA2-4E84316DA8F9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77" authorId="0" shapeId="0" xr:uid="{756A1551-C86F-4415-AEEF-35185208983E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198" authorId="0" shapeId="0" xr:uid="{3BFB54D8-9B9B-45E2-BC6A-03E95BD0B7C7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01" authorId="0" shapeId="0" xr:uid="{AB8A59D3-CAFD-46EA-9363-3A9A05E6404B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03" authorId="0" shapeId="0" xr:uid="{2C1F4D20-66F1-4B56-ACCE-B37DBE42781B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224" authorId="0" shapeId="0" xr:uid="{7375F870-3F7D-448B-8FCD-E96FAEDCC237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29" authorId="0" shapeId="0" xr:uid="{D16A3E50-7ECD-4F1D-8C12-057BEE2B28A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31" authorId="0" shapeId="0" xr:uid="{E1D9215E-480F-4811-9ED4-15785DDD3FF2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251" authorId="0" shapeId="0" xr:uid="{834525E0-4402-4ECA-83A6-401F9C42955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55" authorId="0" shapeId="0" xr:uid="{5613CED2-E2BC-4A58-A695-14E1D2A98F0C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57" authorId="0" shapeId="0" xr:uid="{088FC1FD-C05F-4D8A-8F9B-39B5E9093627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277" authorId="0" shapeId="0" xr:uid="{717CC62D-D1CE-4EAE-9F7E-B6D9D38E4B27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81" authorId="0" shapeId="0" xr:uid="{F5DEE364-CCA4-4EAA-822C-0C8E52EB2558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83" authorId="0" shapeId="0" xr:uid="{DEA95935-B3EC-47E6-9DDC-8CC347850D2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303" authorId="0" shapeId="0" xr:uid="{A9467F6D-036D-4D4B-9C38-2B24153EAAB6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307" authorId="0" shapeId="0" xr:uid="{F7960FFB-301F-4FE5-8D66-3B374652FC48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309" authorId="0" shapeId="0" xr:uid="{65891265-F9C4-4F7D-9BEE-89F17AD75728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329" authorId="0" shapeId="0" xr:uid="{F85A81B0-F712-461C-8E3A-02FBCC6A1F6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</commentList>
</comments>
</file>

<file path=xl/sharedStrings.xml><?xml version="1.0" encoding="utf-8"?>
<sst xmlns="http://schemas.openxmlformats.org/spreadsheetml/2006/main" count="327" uniqueCount="45">
  <si>
    <t>S&amp;H flat rate</t>
  </si>
  <si>
    <t>S &amp; H %</t>
  </si>
  <si>
    <t>Type in yellow spaces only</t>
  </si>
  <si>
    <t>Subtotal after disc.</t>
  </si>
  <si>
    <t xml:space="preserve">through ACCESS funds remain the property of the School District of Philadelphia at the school site of origin. We accept responsibility for  </t>
  </si>
  <si>
    <t>for assuring approved materials are ordered and distributed to the appropriate parties.</t>
  </si>
  <si>
    <t>Item Description</t>
  </si>
  <si>
    <t>Item #</t>
  </si>
  <si>
    <t>Qnty</t>
  </si>
  <si>
    <t>Unit Price</t>
  </si>
  <si>
    <t>Total Price</t>
  </si>
  <si>
    <t xml:space="preserve">Order Total </t>
  </si>
  <si>
    <r>
      <t>Date:</t>
    </r>
    <r>
      <rPr>
        <b/>
        <u/>
        <sz val="10"/>
        <rFont val="Arial"/>
        <family val="2"/>
      </rPr>
      <t xml:space="preserve">              </t>
    </r>
  </si>
  <si>
    <t>School:</t>
  </si>
  <si>
    <t>Location #</t>
  </si>
  <si>
    <t>Describe in detail how the requested materials will assist these students to reach their educational goals. (Please be specific)</t>
  </si>
  <si>
    <t>Enter here</t>
  </si>
  <si>
    <t>Under/(Over)</t>
  </si>
  <si>
    <r>
      <t xml:space="preserve">Click </t>
    </r>
    <r>
      <rPr>
        <b/>
        <sz val="10"/>
        <color indexed="10"/>
        <rFont val="Arial"/>
        <family val="2"/>
      </rPr>
      <t>SAVE AS</t>
    </r>
    <r>
      <rPr>
        <sz val="10"/>
        <color indexed="10"/>
        <rFont val="Arial"/>
        <family val="2"/>
      </rPr>
      <t xml:space="preserve"> to save for your files</t>
    </r>
  </si>
  <si>
    <t>Submitted by:</t>
  </si>
  <si>
    <t>Signature:</t>
  </si>
  <si>
    <t>Job</t>
  </si>
  <si>
    <t>Title:</t>
  </si>
  <si>
    <t xml:space="preserve">I (we) have reviewed the components of the proposal and support the content and need. I (we) understand that all property ordered </t>
  </si>
  <si>
    <t>Please Print</t>
  </si>
  <si>
    <t xml:space="preserve">Subtotal </t>
  </si>
  <si>
    <t>Discount from Total Order</t>
  </si>
  <si>
    <t xml:space="preserve"> Discount by item</t>
  </si>
  <si>
    <t>Fill in proposal allotted amount</t>
  </si>
  <si>
    <t>Beginning Total</t>
  </si>
  <si>
    <t>Balance Remaining</t>
  </si>
  <si>
    <t>Do not add additional lines to purchase order form if you need to add more items scroll down to next page.</t>
  </si>
  <si>
    <t xml:space="preserve">Please include exact % of Shipping charge (ex. 12% or zero if free </t>
  </si>
  <si>
    <t>or flat rate)</t>
  </si>
  <si>
    <r>
      <t>Identify the Special Ed Population/program who will use the requested materials, (</t>
    </r>
    <r>
      <rPr>
        <b/>
        <i/>
        <u/>
        <sz val="10"/>
        <color indexed="10"/>
        <rFont val="Arial"/>
        <family val="2"/>
      </rPr>
      <t>i.e. LS, MDS, LSS</t>
    </r>
    <r>
      <rPr>
        <b/>
        <i/>
        <u/>
        <sz val="10"/>
        <rFont val="Arial"/>
        <family val="2"/>
      </rPr>
      <t xml:space="preserve">) </t>
    </r>
  </si>
  <si>
    <t>Proposer's</t>
  </si>
  <si>
    <t>Comment:</t>
  </si>
  <si>
    <t>Please make sure have attached a current price quote.</t>
  </si>
  <si>
    <t>Network:</t>
  </si>
  <si>
    <t>Vendor/ Supplier Number:</t>
  </si>
  <si>
    <t>Vendor/ Supplier Name:</t>
  </si>
  <si>
    <t>Vendor/ Supplier Address:</t>
  </si>
  <si>
    <t>Vendor/ Supplier Phone #:</t>
  </si>
  <si>
    <t>Purchase Order Form Information to be transferred to SDP purchasing system. The same guidelines that apply to regular requisitions apply here.</t>
  </si>
  <si>
    <r>
      <t>Shipping and handling must be included as quoted; if it is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free enter zero.</t>
    </r>
    <r>
      <rPr>
        <sz val="10"/>
        <rFont val="Arial"/>
        <family val="2"/>
      </rPr>
      <t xml:space="preserve">  Only use the quoted pricing when completing this form.  Thank you.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</si>
</sst>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u/>
      <sz val="10"/>
      <color indexed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44" fontId="0" fillId="0" borderId="1" xfId="1" applyFont="1" applyBorder="1" applyProtection="1"/>
    <xf numFmtId="44" fontId="2" fillId="0" borderId="1" xfId="0" applyNumberFormat="1" applyFont="1" applyBorder="1" applyProtection="1"/>
    <xf numFmtId="44" fontId="2" fillId="0" borderId="2" xfId="0" applyNumberFormat="1" applyFont="1" applyBorder="1" applyProtection="1"/>
    <xf numFmtId="44" fontId="8" fillId="0" borderId="2" xfId="0" applyNumberFormat="1" applyFont="1" applyBorder="1" applyProtection="1"/>
    <xf numFmtId="44" fontId="8" fillId="0" borderId="1" xfId="0" applyNumberFormat="1" applyFont="1" applyBorder="1" applyProtection="1"/>
    <xf numFmtId="0" fontId="0" fillId="0" borderId="0" xfId="0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0" fontId="6" fillId="3" borderId="0" xfId="0" applyFont="1" applyFill="1" applyBorder="1" applyProtection="1">
      <protection locked="0"/>
    </xf>
    <xf numFmtId="0" fontId="0" fillId="3" borderId="0" xfId="0" applyFill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2" fillId="2" borderId="3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Fill="1" applyBorder="1" applyProtection="1"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9" fontId="8" fillId="2" borderId="10" xfId="0" applyNumberFormat="1" applyFont="1" applyFill="1" applyBorder="1" applyAlignment="1" applyProtection="1">
      <alignment horizontal="right"/>
      <protection locked="0"/>
    </xf>
    <xf numFmtId="44" fontId="8" fillId="2" borderId="10" xfId="1" applyFont="1" applyFill="1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wrapText="1"/>
      <protection locked="0"/>
    </xf>
    <xf numFmtId="44" fontId="0" fillId="0" borderId="11" xfId="1" applyFont="1" applyBorder="1" applyProtection="1">
      <protection locked="0"/>
    </xf>
    <xf numFmtId="44" fontId="0" fillId="0" borderId="6" xfId="1" applyFont="1" applyBorder="1" applyProtection="1">
      <protection locked="0"/>
    </xf>
    <xf numFmtId="0" fontId="0" fillId="0" borderId="6" xfId="0" applyBorder="1" applyProtection="1">
      <protection locked="0"/>
    </xf>
    <xf numFmtId="44" fontId="0" fillId="2" borderId="1" xfId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Protection="1">
      <protection locked="0"/>
    </xf>
    <xf numFmtId="44" fontId="7" fillId="0" borderId="2" xfId="0" applyNumberFormat="1" applyFont="1" applyBorder="1" applyProtection="1"/>
    <xf numFmtId="0" fontId="9" fillId="0" borderId="4" xfId="0" applyFont="1" applyBorder="1" applyProtection="1"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protection locked="0"/>
    </xf>
    <xf numFmtId="44" fontId="0" fillId="0" borderId="1" xfId="0" applyNumberForma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protection locked="0"/>
    </xf>
    <xf numFmtId="0" fontId="2" fillId="4" borderId="10" xfId="0" applyFont="1" applyFill="1" applyBorder="1" applyAlignment="1" applyProtection="1">
      <alignment horizontal="left"/>
      <protection locked="0"/>
    </xf>
    <xf numFmtId="9" fontId="1" fillId="4" borderId="8" xfId="1" applyNumberFormat="1" applyFont="1" applyFill="1" applyBorder="1" applyProtection="1">
      <protection locked="0"/>
    </xf>
    <xf numFmtId="44" fontId="0" fillId="0" borderId="12" xfId="1" applyFont="1" applyBorder="1" applyProtection="1">
      <protection locked="0"/>
    </xf>
    <xf numFmtId="44" fontId="0" fillId="0" borderId="13" xfId="1" applyFont="1" applyBorder="1" applyProtection="1"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44" fontId="8" fillId="0" borderId="0" xfId="0" applyNumberFormat="1" applyFont="1" applyBorder="1" applyProtection="1"/>
    <xf numFmtId="9" fontId="0" fillId="2" borderId="1" xfId="0" applyNumberFormat="1" applyFill="1" applyBorder="1" applyAlignment="1" applyProtection="1">
      <alignment horizontal="center"/>
      <protection locked="0"/>
    </xf>
    <xf numFmtId="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44" fontId="0" fillId="0" borderId="10" xfId="1" applyFont="1" applyFill="1" applyBorder="1" applyProtection="1">
      <protection locked="0"/>
    </xf>
    <xf numFmtId="44" fontId="2" fillId="0" borderId="2" xfId="0" applyNumberFormat="1" applyFont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9" fontId="0" fillId="0" borderId="14" xfId="0" applyNumberFormat="1" applyBorder="1" applyProtection="1">
      <protection locked="0"/>
    </xf>
    <xf numFmtId="0" fontId="8" fillId="0" borderId="9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3" xfId="0" applyFont="1" applyBorder="1" applyProtection="1">
      <protection locked="0"/>
    </xf>
    <xf numFmtId="44" fontId="0" fillId="0" borderId="6" xfId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44" fontId="2" fillId="2" borderId="1" xfId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5" borderId="0" xfId="0" applyFont="1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15" fillId="5" borderId="2" xfId="0" applyFont="1" applyFill="1" applyBorder="1" applyProtection="1">
      <protection locked="0"/>
    </xf>
    <xf numFmtId="0" fontId="15" fillId="5" borderId="1" xfId="0" applyFont="1" applyFill="1" applyBorder="1" applyProtection="1"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14" fillId="6" borderId="0" xfId="0" applyFont="1" applyFill="1" applyBorder="1" applyProtection="1">
      <protection locked="0"/>
    </xf>
    <xf numFmtId="0" fontId="6" fillId="6" borderId="0" xfId="0" applyFont="1" applyFill="1" applyBorder="1" applyProtection="1">
      <protection locked="0"/>
    </xf>
    <xf numFmtId="0" fontId="5" fillId="6" borderId="0" xfId="0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2" fillId="6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3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14" fillId="7" borderId="0" xfId="0" applyFont="1" applyFill="1" applyBorder="1" applyProtection="1">
      <protection locked="0"/>
    </xf>
    <xf numFmtId="0" fontId="6" fillId="7" borderId="0" xfId="0" applyFont="1" applyFill="1" applyBorder="1" applyProtection="1">
      <protection locked="0"/>
    </xf>
    <xf numFmtId="0" fontId="5" fillId="7" borderId="0" xfId="0" applyFont="1" applyFill="1" applyBorder="1" applyProtection="1">
      <protection locked="0"/>
    </xf>
    <xf numFmtId="9" fontId="18" fillId="2" borderId="1" xfId="2" applyFont="1" applyFill="1" applyBorder="1" applyAlignment="1" applyProtection="1">
      <alignment horizontal="center"/>
      <protection locked="0"/>
    </xf>
    <xf numFmtId="9" fontId="18" fillId="2" borderId="2" xfId="2" applyFont="1" applyFill="1" applyBorder="1" applyAlignment="1" applyProtection="1">
      <alignment horizontal="center"/>
      <protection locked="0"/>
    </xf>
    <xf numFmtId="0" fontId="0" fillId="8" borderId="3" xfId="0" applyFill="1" applyBorder="1" applyProtection="1">
      <protection locked="0"/>
    </xf>
    <xf numFmtId="0" fontId="2" fillId="8" borderId="0" xfId="0" applyFont="1" applyFill="1" applyBorder="1" applyProtection="1">
      <protection locked="0"/>
    </xf>
    <xf numFmtId="0" fontId="2" fillId="8" borderId="3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14" fontId="2" fillId="2" borderId="3" xfId="0" quotePrefix="1" applyNumberFormat="1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2" fillId="5" borderId="0" xfId="0" applyFont="1" applyFill="1" applyBorder="1" applyProtection="1"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4" xfId="0" applyFont="1" applyBorder="1" applyAlignment="1" applyProtection="1">
      <alignment horizontal="left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horizontal="center"/>
      <protection locked="0"/>
    </xf>
    <xf numFmtId="0" fontId="13" fillId="7" borderId="9" xfId="0" applyFont="1" applyFill="1" applyBorder="1" applyAlignment="1" applyProtection="1">
      <alignment horizontal="center"/>
      <protection locked="0"/>
    </xf>
    <xf numFmtId="0" fontId="13" fillId="7" borderId="2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left" vertical="top" wrapText="1"/>
      <protection locked="0"/>
    </xf>
    <xf numFmtId="0" fontId="13" fillId="7" borderId="7" xfId="0" applyFont="1" applyFill="1" applyBorder="1" applyAlignment="1" applyProtection="1">
      <alignment horizontal="center"/>
      <protection locked="0"/>
    </xf>
    <xf numFmtId="0" fontId="13" fillId="7" borderId="3" xfId="0" applyFont="1" applyFill="1" applyBorder="1" applyAlignment="1" applyProtection="1">
      <alignment horizontal="center"/>
      <protection locked="0"/>
    </xf>
    <xf numFmtId="0" fontId="13" fillId="7" borderId="10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/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6" fillId="2" borderId="4" xfId="0" applyFont="1" applyFill="1" applyBorder="1" applyAlignment="1" applyProtection="1">
      <alignment horizontal="left" vertical="top" wrapText="1" shrinkToFit="1"/>
      <protection locked="0"/>
    </xf>
    <xf numFmtId="0" fontId="16" fillId="2" borderId="2" xfId="0" applyFont="1" applyFill="1" applyBorder="1" applyAlignment="1" applyProtection="1">
      <alignment horizontal="left" vertical="top" wrapText="1" shrinkToFi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38100</xdr:rowOff>
    </xdr:from>
    <xdr:to>
      <xdr:col>11</xdr:col>
      <xdr:colOff>1422400</xdr:colOff>
      <xdr:row>5</xdr:row>
      <xdr:rowOff>63500</xdr:rowOff>
    </xdr:to>
    <xdr:pic>
      <xdr:nvPicPr>
        <xdr:cNvPr id="8596" name="Picture 11" descr="full-front">
          <a:extLst>
            <a:ext uri="{FF2B5EF4-FFF2-40B4-BE49-F238E27FC236}">
              <a16:creationId xmlns:a16="http://schemas.microsoft.com/office/drawing/2014/main" id="{6E932188-F9E0-43E5-A6D8-6666D533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52"/>
        <a:stretch>
          <a:fillRect/>
        </a:stretch>
      </xdr:blipFill>
      <xdr:spPr bwMode="auto">
        <a:xfrm>
          <a:off x="6851650" y="38100"/>
          <a:ext cx="1892300" cy="1016000"/>
        </a:xfrm>
        <a:prstGeom prst="rect">
          <a:avLst/>
        </a:prstGeom>
        <a:solidFill>
          <a:srgbClr val="FCF30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469900</xdr:colOff>
      <xdr:row>56</xdr:row>
      <xdr:rowOff>88900</xdr:rowOff>
    </xdr:from>
    <xdr:to>
      <xdr:col>8</xdr:col>
      <xdr:colOff>698500</xdr:colOff>
      <xdr:row>56</xdr:row>
      <xdr:rowOff>88900</xdr:rowOff>
    </xdr:to>
    <xdr:sp macro="" textlink="">
      <xdr:nvSpPr>
        <xdr:cNvPr id="8597" name="Line 16">
          <a:extLst>
            <a:ext uri="{FF2B5EF4-FFF2-40B4-BE49-F238E27FC236}">
              <a16:creationId xmlns:a16="http://schemas.microsoft.com/office/drawing/2014/main" id="{55D40368-CF1D-4979-8B93-8A3E04ABFFF6}"/>
            </a:ext>
          </a:extLst>
        </xdr:cNvPr>
        <xdr:cNvSpPr>
          <a:spLocks noChangeShapeType="1"/>
        </xdr:cNvSpPr>
      </xdr:nvSpPr>
      <xdr:spPr bwMode="auto">
        <a:xfrm>
          <a:off x="6565900" y="10934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598" name="Rectangle 17">
          <a:extLst>
            <a:ext uri="{FF2B5EF4-FFF2-40B4-BE49-F238E27FC236}">
              <a16:creationId xmlns:a16="http://schemas.microsoft.com/office/drawing/2014/main" id="{62A915D6-24EC-4BC4-828C-70E1B69266EE}"/>
            </a:ext>
          </a:extLst>
        </xdr:cNvPr>
        <xdr:cNvSpPr>
          <a:spLocks noChangeArrowheads="1"/>
        </xdr:cNvSpPr>
      </xdr:nvSpPr>
      <xdr:spPr bwMode="auto">
        <a:xfrm>
          <a:off x="6096000" y="131889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599" name="Line 18">
          <a:extLst>
            <a:ext uri="{FF2B5EF4-FFF2-40B4-BE49-F238E27FC236}">
              <a16:creationId xmlns:a16="http://schemas.microsoft.com/office/drawing/2014/main" id="{46BAD654-956A-4FCE-AD06-221A93B910D9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00" name="Rectangle 19">
          <a:extLst>
            <a:ext uri="{FF2B5EF4-FFF2-40B4-BE49-F238E27FC236}">
              <a16:creationId xmlns:a16="http://schemas.microsoft.com/office/drawing/2014/main" id="{37EF6FB4-96F4-42EF-984A-303CD6A51A6F}"/>
            </a:ext>
          </a:extLst>
        </xdr:cNvPr>
        <xdr:cNvSpPr>
          <a:spLocks noChangeArrowheads="1"/>
        </xdr:cNvSpPr>
      </xdr:nvSpPr>
      <xdr:spPr bwMode="auto">
        <a:xfrm>
          <a:off x="6096000" y="131889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01" name="Line 20">
          <a:extLst>
            <a:ext uri="{FF2B5EF4-FFF2-40B4-BE49-F238E27FC236}">
              <a16:creationId xmlns:a16="http://schemas.microsoft.com/office/drawing/2014/main" id="{B9C3411E-8685-494E-A90F-BA59C458F05C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209550</xdr:colOff>
      <xdr:row>46</xdr:row>
      <xdr:rowOff>76200</xdr:rowOff>
    </xdr:from>
    <xdr:to>
      <xdr:col>9</xdr:col>
      <xdr:colOff>222250</xdr:colOff>
      <xdr:row>55</xdr:row>
      <xdr:rowOff>50800</xdr:rowOff>
    </xdr:to>
    <xdr:sp macro="" textlink="">
      <xdr:nvSpPr>
        <xdr:cNvPr id="8602" name="Line 55">
          <a:extLst>
            <a:ext uri="{FF2B5EF4-FFF2-40B4-BE49-F238E27FC236}">
              <a16:creationId xmlns:a16="http://schemas.microsoft.com/office/drawing/2014/main" id="{78CB6262-B13D-430B-89F7-FCE22BFD5F68}"/>
            </a:ext>
          </a:extLst>
        </xdr:cNvPr>
        <xdr:cNvSpPr>
          <a:spLocks noChangeShapeType="1"/>
        </xdr:cNvSpPr>
      </xdr:nvSpPr>
      <xdr:spPr bwMode="auto">
        <a:xfrm flipH="1">
          <a:off x="7004050" y="8070850"/>
          <a:ext cx="12700" cy="266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03" name="Line 56">
          <a:extLst>
            <a:ext uri="{FF2B5EF4-FFF2-40B4-BE49-F238E27FC236}">
              <a16:creationId xmlns:a16="http://schemas.microsoft.com/office/drawing/2014/main" id="{F6825F07-2893-48C5-A770-25E67D7215EE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04" name="Line 57">
          <a:extLst>
            <a:ext uri="{FF2B5EF4-FFF2-40B4-BE49-F238E27FC236}">
              <a16:creationId xmlns:a16="http://schemas.microsoft.com/office/drawing/2014/main" id="{17FB6F8A-66E2-41E9-87EE-224B03DDB714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05" name="Line 60">
          <a:extLst>
            <a:ext uri="{FF2B5EF4-FFF2-40B4-BE49-F238E27FC236}">
              <a16:creationId xmlns:a16="http://schemas.microsoft.com/office/drawing/2014/main" id="{86EE07B7-4F4F-4430-B937-2426EFC9B898}"/>
            </a:ext>
          </a:extLst>
        </xdr:cNvPr>
        <xdr:cNvSpPr>
          <a:spLocks noChangeShapeType="1"/>
        </xdr:cNvSpPr>
      </xdr:nvSpPr>
      <xdr:spPr bwMode="auto">
        <a:xfrm flipH="1"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06" name="Line 61">
          <a:extLst>
            <a:ext uri="{FF2B5EF4-FFF2-40B4-BE49-F238E27FC236}">
              <a16:creationId xmlns:a16="http://schemas.microsoft.com/office/drawing/2014/main" id="{07FD18A1-491D-47CF-A584-CC82B1A37895}"/>
            </a:ext>
          </a:extLst>
        </xdr:cNvPr>
        <xdr:cNvSpPr>
          <a:spLocks noChangeShapeType="1"/>
        </xdr:cNvSpPr>
      </xdr:nvSpPr>
      <xdr:spPr bwMode="auto">
        <a:xfrm flipH="1"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241300</xdr:colOff>
      <xdr:row>46</xdr:row>
      <xdr:rowOff>88900</xdr:rowOff>
    </xdr:from>
    <xdr:to>
      <xdr:col>10</xdr:col>
      <xdr:colOff>247650</xdr:colOff>
      <xdr:row>55</xdr:row>
      <xdr:rowOff>69850</xdr:rowOff>
    </xdr:to>
    <xdr:sp macro="" textlink="">
      <xdr:nvSpPr>
        <xdr:cNvPr id="8607" name="Line 62">
          <a:extLst>
            <a:ext uri="{FF2B5EF4-FFF2-40B4-BE49-F238E27FC236}">
              <a16:creationId xmlns:a16="http://schemas.microsoft.com/office/drawing/2014/main" id="{B52AB975-784A-467F-AB81-A57A0A0FF2E1}"/>
            </a:ext>
          </a:extLst>
        </xdr:cNvPr>
        <xdr:cNvSpPr>
          <a:spLocks noChangeShapeType="1"/>
        </xdr:cNvSpPr>
      </xdr:nvSpPr>
      <xdr:spPr bwMode="auto">
        <a:xfrm flipH="1">
          <a:off x="7473950" y="8083550"/>
          <a:ext cx="635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69850</xdr:colOff>
      <xdr:row>55</xdr:row>
      <xdr:rowOff>69850</xdr:rowOff>
    </xdr:from>
    <xdr:to>
      <xdr:col>10</xdr:col>
      <xdr:colOff>558800</xdr:colOff>
      <xdr:row>55</xdr:row>
      <xdr:rowOff>69850</xdr:rowOff>
    </xdr:to>
    <xdr:sp macro="" textlink="">
      <xdr:nvSpPr>
        <xdr:cNvPr id="8608" name="Line 63">
          <a:extLst>
            <a:ext uri="{FF2B5EF4-FFF2-40B4-BE49-F238E27FC236}">
              <a16:creationId xmlns:a16="http://schemas.microsoft.com/office/drawing/2014/main" id="{7716E144-ABFA-45A0-BA27-D08B949CD056}"/>
            </a:ext>
          </a:extLst>
        </xdr:cNvPr>
        <xdr:cNvSpPr>
          <a:spLocks noChangeShapeType="1"/>
        </xdr:cNvSpPr>
      </xdr:nvSpPr>
      <xdr:spPr bwMode="auto">
        <a:xfrm>
          <a:off x="6864350" y="10750550"/>
          <a:ext cx="92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09" name="Line 64">
          <a:extLst>
            <a:ext uri="{FF2B5EF4-FFF2-40B4-BE49-F238E27FC236}">
              <a16:creationId xmlns:a16="http://schemas.microsoft.com/office/drawing/2014/main" id="{57839F98-AA26-4688-89D8-5BA019688F46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10" name="Line 65">
          <a:extLst>
            <a:ext uri="{FF2B5EF4-FFF2-40B4-BE49-F238E27FC236}">
              <a16:creationId xmlns:a16="http://schemas.microsoft.com/office/drawing/2014/main" id="{66FC7C57-DD5D-43CE-928F-E6B40AB2DF34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11" name="Rectangle 67">
          <a:extLst>
            <a:ext uri="{FF2B5EF4-FFF2-40B4-BE49-F238E27FC236}">
              <a16:creationId xmlns:a16="http://schemas.microsoft.com/office/drawing/2014/main" id="{B84951E0-210E-4EC1-B44B-88F634B38180}"/>
            </a:ext>
          </a:extLst>
        </xdr:cNvPr>
        <xdr:cNvSpPr>
          <a:spLocks noChangeArrowheads="1"/>
        </xdr:cNvSpPr>
      </xdr:nvSpPr>
      <xdr:spPr bwMode="auto">
        <a:xfrm>
          <a:off x="6096000" y="131889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12" name="Line 68">
          <a:extLst>
            <a:ext uri="{FF2B5EF4-FFF2-40B4-BE49-F238E27FC236}">
              <a16:creationId xmlns:a16="http://schemas.microsoft.com/office/drawing/2014/main" id="{19034229-B898-41F8-B7E0-61B0D705E465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13" name="Line 69">
          <a:extLst>
            <a:ext uri="{FF2B5EF4-FFF2-40B4-BE49-F238E27FC236}">
              <a16:creationId xmlns:a16="http://schemas.microsoft.com/office/drawing/2014/main" id="{97D4C37D-E5C5-4815-8848-D07B1155E59A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14" name="Line 70">
          <a:extLst>
            <a:ext uri="{FF2B5EF4-FFF2-40B4-BE49-F238E27FC236}">
              <a16:creationId xmlns:a16="http://schemas.microsoft.com/office/drawing/2014/main" id="{07CB021C-2560-4D6C-AA54-562344BA8E0C}"/>
            </a:ext>
          </a:extLst>
        </xdr:cNvPr>
        <xdr:cNvSpPr>
          <a:spLocks noChangeShapeType="1"/>
        </xdr:cNvSpPr>
      </xdr:nvSpPr>
      <xdr:spPr bwMode="auto">
        <a:xfrm flipH="1"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15" name="Line 71">
          <a:extLst>
            <a:ext uri="{FF2B5EF4-FFF2-40B4-BE49-F238E27FC236}">
              <a16:creationId xmlns:a16="http://schemas.microsoft.com/office/drawing/2014/main" id="{13F41449-17B8-405A-B5A4-8F2A1ABDE2A2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16" name="Rectangle 76">
          <a:extLst>
            <a:ext uri="{FF2B5EF4-FFF2-40B4-BE49-F238E27FC236}">
              <a16:creationId xmlns:a16="http://schemas.microsoft.com/office/drawing/2014/main" id="{ABB500F5-4009-4DF4-B78B-BE953648AF34}"/>
            </a:ext>
          </a:extLst>
        </xdr:cNvPr>
        <xdr:cNvSpPr>
          <a:spLocks noChangeArrowheads="1"/>
        </xdr:cNvSpPr>
      </xdr:nvSpPr>
      <xdr:spPr bwMode="auto">
        <a:xfrm>
          <a:off x="6096000" y="131889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17" name="Line 77">
          <a:extLst>
            <a:ext uri="{FF2B5EF4-FFF2-40B4-BE49-F238E27FC236}">
              <a16:creationId xmlns:a16="http://schemas.microsoft.com/office/drawing/2014/main" id="{BDE2E73E-2676-41B2-86AD-20C899B9D6B4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18" name="Line 78">
          <a:extLst>
            <a:ext uri="{FF2B5EF4-FFF2-40B4-BE49-F238E27FC236}">
              <a16:creationId xmlns:a16="http://schemas.microsoft.com/office/drawing/2014/main" id="{DA0C7E37-27DC-4E7F-87AF-54DFAA07FA41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19" name="Line 79">
          <a:extLst>
            <a:ext uri="{FF2B5EF4-FFF2-40B4-BE49-F238E27FC236}">
              <a16:creationId xmlns:a16="http://schemas.microsoft.com/office/drawing/2014/main" id="{DF72B708-D454-4FF4-B663-166AD2086C47}"/>
            </a:ext>
          </a:extLst>
        </xdr:cNvPr>
        <xdr:cNvSpPr>
          <a:spLocks noChangeShapeType="1"/>
        </xdr:cNvSpPr>
      </xdr:nvSpPr>
      <xdr:spPr bwMode="auto">
        <a:xfrm flipH="1"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20" name="Line 80">
          <a:extLst>
            <a:ext uri="{FF2B5EF4-FFF2-40B4-BE49-F238E27FC236}">
              <a16:creationId xmlns:a16="http://schemas.microsoft.com/office/drawing/2014/main" id="{B76EB6A3-2B74-4EDC-A28A-817DA8B68DBC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21" name="Rectangle 85">
          <a:extLst>
            <a:ext uri="{FF2B5EF4-FFF2-40B4-BE49-F238E27FC236}">
              <a16:creationId xmlns:a16="http://schemas.microsoft.com/office/drawing/2014/main" id="{5B5C49F9-DC76-4C7E-829A-40C38955A5F0}"/>
            </a:ext>
          </a:extLst>
        </xdr:cNvPr>
        <xdr:cNvSpPr>
          <a:spLocks noChangeArrowheads="1"/>
        </xdr:cNvSpPr>
      </xdr:nvSpPr>
      <xdr:spPr bwMode="auto">
        <a:xfrm>
          <a:off x="6096000" y="131889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22" name="Line 86">
          <a:extLst>
            <a:ext uri="{FF2B5EF4-FFF2-40B4-BE49-F238E27FC236}">
              <a16:creationId xmlns:a16="http://schemas.microsoft.com/office/drawing/2014/main" id="{095A7F0C-0AA8-4815-886A-4BC78CEFA6C5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23" name="Line 87">
          <a:extLst>
            <a:ext uri="{FF2B5EF4-FFF2-40B4-BE49-F238E27FC236}">
              <a16:creationId xmlns:a16="http://schemas.microsoft.com/office/drawing/2014/main" id="{ED6AFE9F-9215-4B11-BFCB-D9A33AFA5721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24" name="Line 88">
          <a:extLst>
            <a:ext uri="{FF2B5EF4-FFF2-40B4-BE49-F238E27FC236}">
              <a16:creationId xmlns:a16="http://schemas.microsoft.com/office/drawing/2014/main" id="{047005A7-BE30-440E-9F43-090E2636DF7A}"/>
            </a:ext>
          </a:extLst>
        </xdr:cNvPr>
        <xdr:cNvSpPr>
          <a:spLocks noChangeShapeType="1"/>
        </xdr:cNvSpPr>
      </xdr:nvSpPr>
      <xdr:spPr bwMode="auto">
        <a:xfrm flipH="1"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25" name="Line 89">
          <a:extLst>
            <a:ext uri="{FF2B5EF4-FFF2-40B4-BE49-F238E27FC236}">
              <a16:creationId xmlns:a16="http://schemas.microsoft.com/office/drawing/2014/main" id="{975DCD07-ECEF-4B14-85F3-1A250B341D4A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26" name="Rectangle 94">
          <a:extLst>
            <a:ext uri="{FF2B5EF4-FFF2-40B4-BE49-F238E27FC236}">
              <a16:creationId xmlns:a16="http://schemas.microsoft.com/office/drawing/2014/main" id="{7D0D32AD-271F-4A52-A2F8-77FCE887F022}"/>
            </a:ext>
          </a:extLst>
        </xdr:cNvPr>
        <xdr:cNvSpPr>
          <a:spLocks noChangeArrowheads="1"/>
        </xdr:cNvSpPr>
      </xdr:nvSpPr>
      <xdr:spPr bwMode="auto">
        <a:xfrm>
          <a:off x="6096000" y="131889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27" name="Line 95">
          <a:extLst>
            <a:ext uri="{FF2B5EF4-FFF2-40B4-BE49-F238E27FC236}">
              <a16:creationId xmlns:a16="http://schemas.microsoft.com/office/drawing/2014/main" id="{42D590E6-45E7-4FEB-9D38-D87A1FBF1330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28" name="Line 96">
          <a:extLst>
            <a:ext uri="{FF2B5EF4-FFF2-40B4-BE49-F238E27FC236}">
              <a16:creationId xmlns:a16="http://schemas.microsoft.com/office/drawing/2014/main" id="{52FB75B4-3FB0-40F3-B112-04313F0FF8EE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29" name="Line 97">
          <a:extLst>
            <a:ext uri="{FF2B5EF4-FFF2-40B4-BE49-F238E27FC236}">
              <a16:creationId xmlns:a16="http://schemas.microsoft.com/office/drawing/2014/main" id="{B0FC3DF2-5B09-4FA1-A036-57F9867DD35F}"/>
            </a:ext>
          </a:extLst>
        </xdr:cNvPr>
        <xdr:cNvSpPr>
          <a:spLocks noChangeShapeType="1"/>
        </xdr:cNvSpPr>
      </xdr:nvSpPr>
      <xdr:spPr bwMode="auto">
        <a:xfrm flipH="1"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30" name="Line 98">
          <a:extLst>
            <a:ext uri="{FF2B5EF4-FFF2-40B4-BE49-F238E27FC236}">
              <a16:creationId xmlns:a16="http://schemas.microsoft.com/office/drawing/2014/main" id="{8D9D2EB1-548C-47EF-926D-80432C1FC5F1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31" name="Rectangle 103">
          <a:extLst>
            <a:ext uri="{FF2B5EF4-FFF2-40B4-BE49-F238E27FC236}">
              <a16:creationId xmlns:a16="http://schemas.microsoft.com/office/drawing/2014/main" id="{1DBB03C4-0C1F-4DDD-934D-AD735E37E057}"/>
            </a:ext>
          </a:extLst>
        </xdr:cNvPr>
        <xdr:cNvSpPr>
          <a:spLocks noChangeArrowheads="1"/>
        </xdr:cNvSpPr>
      </xdr:nvSpPr>
      <xdr:spPr bwMode="auto">
        <a:xfrm>
          <a:off x="6096000" y="131889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31750</xdr:rowOff>
    </xdr:from>
    <xdr:to>
      <xdr:col>8</xdr:col>
      <xdr:colOff>0</xdr:colOff>
      <xdr:row>66</xdr:row>
      <xdr:rowOff>31750</xdr:rowOff>
    </xdr:to>
    <xdr:sp macro="" textlink="">
      <xdr:nvSpPr>
        <xdr:cNvPr id="8632" name="Line 104">
          <a:extLst>
            <a:ext uri="{FF2B5EF4-FFF2-40B4-BE49-F238E27FC236}">
              <a16:creationId xmlns:a16="http://schemas.microsoft.com/office/drawing/2014/main" id="{E7F1EC2A-3048-4137-8E52-0D78B9B56EED}"/>
            </a:ext>
          </a:extLst>
        </xdr:cNvPr>
        <xdr:cNvSpPr>
          <a:spLocks noChangeShapeType="1"/>
        </xdr:cNvSpPr>
      </xdr:nvSpPr>
      <xdr:spPr bwMode="auto">
        <a:xfrm>
          <a:off x="6096000" y="1322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33" name="Line 105">
          <a:extLst>
            <a:ext uri="{FF2B5EF4-FFF2-40B4-BE49-F238E27FC236}">
              <a16:creationId xmlns:a16="http://schemas.microsoft.com/office/drawing/2014/main" id="{BDE9727D-9D1E-489B-BA74-F15995D776AD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34" name="Line 106">
          <a:extLst>
            <a:ext uri="{FF2B5EF4-FFF2-40B4-BE49-F238E27FC236}">
              <a16:creationId xmlns:a16="http://schemas.microsoft.com/office/drawing/2014/main" id="{D4ABB93C-AECE-4B69-8D87-22842C510CEA}"/>
            </a:ext>
          </a:extLst>
        </xdr:cNvPr>
        <xdr:cNvSpPr>
          <a:spLocks noChangeShapeType="1"/>
        </xdr:cNvSpPr>
      </xdr:nvSpPr>
      <xdr:spPr bwMode="auto">
        <a:xfrm flipH="1"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35" name="Line 107">
          <a:extLst>
            <a:ext uri="{FF2B5EF4-FFF2-40B4-BE49-F238E27FC236}">
              <a16:creationId xmlns:a16="http://schemas.microsoft.com/office/drawing/2014/main" id="{B368E5DF-AD71-45D9-87BC-F2A427C42B33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36" name="Rectangle 112">
          <a:extLst>
            <a:ext uri="{FF2B5EF4-FFF2-40B4-BE49-F238E27FC236}">
              <a16:creationId xmlns:a16="http://schemas.microsoft.com/office/drawing/2014/main" id="{08FEDAF0-8F08-4272-88D4-BD48394B630B}"/>
            </a:ext>
          </a:extLst>
        </xdr:cNvPr>
        <xdr:cNvSpPr>
          <a:spLocks noChangeArrowheads="1"/>
        </xdr:cNvSpPr>
      </xdr:nvSpPr>
      <xdr:spPr bwMode="auto">
        <a:xfrm>
          <a:off x="6096000" y="131889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37" name="Line 113">
          <a:extLst>
            <a:ext uri="{FF2B5EF4-FFF2-40B4-BE49-F238E27FC236}">
              <a16:creationId xmlns:a16="http://schemas.microsoft.com/office/drawing/2014/main" id="{920D54D1-F2B7-4BC6-8DD9-5D2D8DEA16D2}"/>
            </a:ext>
          </a:extLst>
        </xdr:cNvPr>
        <xdr:cNvSpPr>
          <a:spLocks noChangeShapeType="1"/>
        </xdr:cNvSpPr>
      </xdr:nvSpPr>
      <xdr:spPr bwMode="auto">
        <a:xfrm flipH="1"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38" name="Line 114">
          <a:extLst>
            <a:ext uri="{FF2B5EF4-FFF2-40B4-BE49-F238E27FC236}">
              <a16:creationId xmlns:a16="http://schemas.microsoft.com/office/drawing/2014/main" id="{A397DF1D-3BC5-4891-A711-050476E64D18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39" name="Line 115">
          <a:extLst>
            <a:ext uri="{FF2B5EF4-FFF2-40B4-BE49-F238E27FC236}">
              <a16:creationId xmlns:a16="http://schemas.microsoft.com/office/drawing/2014/main" id="{79C44F67-5441-4D05-8BD9-47EA87EC7012}"/>
            </a:ext>
          </a:extLst>
        </xdr:cNvPr>
        <xdr:cNvSpPr>
          <a:spLocks noChangeShapeType="1"/>
        </xdr:cNvSpPr>
      </xdr:nvSpPr>
      <xdr:spPr bwMode="auto">
        <a:xfrm flipH="1"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40" name="Line 116">
          <a:extLst>
            <a:ext uri="{FF2B5EF4-FFF2-40B4-BE49-F238E27FC236}">
              <a16:creationId xmlns:a16="http://schemas.microsoft.com/office/drawing/2014/main" id="{11191EA9-4962-4067-BFA6-75C9E1A51CB2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41" name="Rectangle 121">
          <a:extLst>
            <a:ext uri="{FF2B5EF4-FFF2-40B4-BE49-F238E27FC236}">
              <a16:creationId xmlns:a16="http://schemas.microsoft.com/office/drawing/2014/main" id="{E19603BF-32FE-422D-8D3D-48BBBF71E101}"/>
            </a:ext>
          </a:extLst>
        </xdr:cNvPr>
        <xdr:cNvSpPr>
          <a:spLocks noChangeArrowheads="1"/>
        </xdr:cNvSpPr>
      </xdr:nvSpPr>
      <xdr:spPr bwMode="auto">
        <a:xfrm>
          <a:off x="6096000" y="131889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42" name="Line 123">
          <a:extLst>
            <a:ext uri="{FF2B5EF4-FFF2-40B4-BE49-F238E27FC236}">
              <a16:creationId xmlns:a16="http://schemas.microsoft.com/office/drawing/2014/main" id="{AA1360D3-14EC-4D32-9437-3098C16B4693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43" name="Line 124">
          <a:extLst>
            <a:ext uri="{FF2B5EF4-FFF2-40B4-BE49-F238E27FC236}">
              <a16:creationId xmlns:a16="http://schemas.microsoft.com/office/drawing/2014/main" id="{34EE903B-D57C-45C9-BBA9-13FA3CAAC57B}"/>
            </a:ext>
          </a:extLst>
        </xdr:cNvPr>
        <xdr:cNvSpPr>
          <a:spLocks noChangeShapeType="1"/>
        </xdr:cNvSpPr>
      </xdr:nvSpPr>
      <xdr:spPr bwMode="auto">
        <a:xfrm flipH="1"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44" name="Line 125">
          <a:extLst>
            <a:ext uri="{FF2B5EF4-FFF2-40B4-BE49-F238E27FC236}">
              <a16:creationId xmlns:a16="http://schemas.microsoft.com/office/drawing/2014/main" id="{9696241C-3556-4049-9A30-65EA718535BB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45" name="Rectangle 130">
          <a:extLst>
            <a:ext uri="{FF2B5EF4-FFF2-40B4-BE49-F238E27FC236}">
              <a16:creationId xmlns:a16="http://schemas.microsoft.com/office/drawing/2014/main" id="{93627D91-42AE-481F-ABEF-A9E784A4E861}"/>
            </a:ext>
          </a:extLst>
        </xdr:cNvPr>
        <xdr:cNvSpPr>
          <a:spLocks noChangeArrowheads="1"/>
        </xdr:cNvSpPr>
      </xdr:nvSpPr>
      <xdr:spPr bwMode="auto">
        <a:xfrm>
          <a:off x="6096000" y="131889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46" name="Line 132">
          <a:extLst>
            <a:ext uri="{FF2B5EF4-FFF2-40B4-BE49-F238E27FC236}">
              <a16:creationId xmlns:a16="http://schemas.microsoft.com/office/drawing/2014/main" id="{C49C156A-2D24-4788-909E-AC8DB770DB5E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47" name="Line 133">
          <a:extLst>
            <a:ext uri="{FF2B5EF4-FFF2-40B4-BE49-F238E27FC236}">
              <a16:creationId xmlns:a16="http://schemas.microsoft.com/office/drawing/2014/main" id="{E2445128-E2C8-4218-ABDF-329C44341841}"/>
            </a:ext>
          </a:extLst>
        </xdr:cNvPr>
        <xdr:cNvSpPr>
          <a:spLocks noChangeShapeType="1"/>
        </xdr:cNvSpPr>
      </xdr:nvSpPr>
      <xdr:spPr bwMode="auto">
        <a:xfrm flipH="1"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8648" name="Line 134">
          <a:extLst>
            <a:ext uri="{FF2B5EF4-FFF2-40B4-BE49-F238E27FC236}">
              <a16:creationId xmlns:a16="http://schemas.microsoft.com/office/drawing/2014/main" id="{D1BB6F09-5465-4146-85C3-77690DDBD931}"/>
            </a:ext>
          </a:extLst>
        </xdr:cNvPr>
        <xdr:cNvSpPr>
          <a:spLocks noChangeShapeType="1"/>
        </xdr:cNvSpPr>
      </xdr:nvSpPr>
      <xdr:spPr bwMode="auto">
        <a:xfrm>
          <a:off x="6096000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279400</xdr:colOff>
      <xdr:row>17</xdr:row>
      <xdr:rowOff>114300</xdr:rowOff>
    </xdr:from>
    <xdr:to>
      <xdr:col>3</xdr:col>
      <xdr:colOff>596900</xdr:colOff>
      <xdr:row>25</xdr:row>
      <xdr:rowOff>0</xdr:rowOff>
    </xdr:to>
    <xdr:sp macro="" textlink="">
      <xdr:nvSpPr>
        <xdr:cNvPr id="8649" name="Text Box 139">
          <a:extLst>
            <a:ext uri="{FF2B5EF4-FFF2-40B4-BE49-F238E27FC236}">
              <a16:creationId xmlns:a16="http://schemas.microsoft.com/office/drawing/2014/main" id="{5D73AABE-EDF3-4B2F-BFF7-02D504248501}"/>
            </a:ext>
          </a:extLst>
        </xdr:cNvPr>
        <xdr:cNvSpPr txBox="1">
          <a:spLocks noChangeArrowheads="1"/>
        </xdr:cNvSpPr>
      </xdr:nvSpPr>
      <xdr:spPr bwMode="auto">
        <a:xfrm>
          <a:off x="3517900" y="3022600"/>
          <a:ext cx="317500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469900</xdr:colOff>
      <xdr:row>83</xdr:row>
      <xdr:rowOff>88900</xdr:rowOff>
    </xdr:from>
    <xdr:to>
      <xdr:col>8</xdr:col>
      <xdr:colOff>698500</xdr:colOff>
      <xdr:row>83</xdr:row>
      <xdr:rowOff>88900</xdr:rowOff>
    </xdr:to>
    <xdr:sp macro="" textlink="">
      <xdr:nvSpPr>
        <xdr:cNvPr id="8650" name="Line 140">
          <a:extLst>
            <a:ext uri="{FF2B5EF4-FFF2-40B4-BE49-F238E27FC236}">
              <a16:creationId xmlns:a16="http://schemas.microsoft.com/office/drawing/2014/main" id="{525D8FD7-3061-4952-A3AF-792F4DFE28AC}"/>
            </a:ext>
          </a:extLst>
        </xdr:cNvPr>
        <xdr:cNvSpPr>
          <a:spLocks noChangeShapeType="1"/>
        </xdr:cNvSpPr>
      </xdr:nvSpPr>
      <xdr:spPr bwMode="auto">
        <a:xfrm>
          <a:off x="6565900" y="176212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209550</xdr:colOff>
      <xdr:row>73</xdr:row>
      <xdr:rowOff>76200</xdr:rowOff>
    </xdr:from>
    <xdr:to>
      <xdr:col>9</xdr:col>
      <xdr:colOff>222250</xdr:colOff>
      <xdr:row>82</xdr:row>
      <xdr:rowOff>50800</xdr:rowOff>
    </xdr:to>
    <xdr:sp macro="" textlink="">
      <xdr:nvSpPr>
        <xdr:cNvPr id="8651" name="Line 141">
          <a:extLst>
            <a:ext uri="{FF2B5EF4-FFF2-40B4-BE49-F238E27FC236}">
              <a16:creationId xmlns:a16="http://schemas.microsoft.com/office/drawing/2014/main" id="{8A83C539-FF99-481D-9C0F-107BF8F5B03A}"/>
            </a:ext>
          </a:extLst>
        </xdr:cNvPr>
        <xdr:cNvSpPr>
          <a:spLocks noChangeShapeType="1"/>
        </xdr:cNvSpPr>
      </xdr:nvSpPr>
      <xdr:spPr bwMode="auto">
        <a:xfrm flipH="1">
          <a:off x="7004050" y="14852650"/>
          <a:ext cx="12700" cy="256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241300</xdr:colOff>
      <xdr:row>73</xdr:row>
      <xdr:rowOff>88900</xdr:rowOff>
    </xdr:from>
    <xdr:to>
      <xdr:col>10</xdr:col>
      <xdr:colOff>247650</xdr:colOff>
      <xdr:row>82</xdr:row>
      <xdr:rowOff>69850</xdr:rowOff>
    </xdr:to>
    <xdr:sp macro="" textlink="">
      <xdr:nvSpPr>
        <xdr:cNvPr id="8652" name="Line 142">
          <a:extLst>
            <a:ext uri="{FF2B5EF4-FFF2-40B4-BE49-F238E27FC236}">
              <a16:creationId xmlns:a16="http://schemas.microsoft.com/office/drawing/2014/main" id="{6F1026F9-B31B-4539-9604-433B2885E2A8}"/>
            </a:ext>
          </a:extLst>
        </xdr:cNvPr>
        <xdr:cNvSpPr>
          <a:spLocks noChangeShapeType="1"/>
        </xdr:cNvSpPr>
      </xdr:nvSpPr>
      <xdr:spPr bwMode="auto">
        <a:xfrm flipH="1">
          <a:off x="7473950" y="14865350"/>
          <a:ext cx="635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69850</xdr:colOff>
      <xdr:row>82</xdr:row>
      <xdr:rowOff>69850</xdr:rowOff>
    </xdr:from>
    <xdr:to>
      <xdr:col>10</xdr:col>
      <xdr:colOff>558800</xdr:colOff>
      <xdr:row>82</xdr:row>
      <xdr:rowOff>69850</xdr:rowOff>
    </xdr:to>
    <xdr:sp macro="" textlink="">
      <xdr:nvSpPr>
        <xdr:cNvPr id="8653" name="Line 143">
          <a:extLst>
            <a:ext uri="{FF2B5EF4-FFF2-40B4-BE49-F238E27FC236}">
              <a16:creationId xmlns:a16="http://schemas.microsoft.com/office/drawing/2014/main" id="{0590BBD8-F144-4C3F-831C-537C8406FD41}"/>
            </a:ext>
          </a:extLst>
        </xdr:cNvPr>
        <xdr:cNvSpPr>
          <a:spLocks noChangeShapeType="1"/>
        </xdr:cNvSpPr>
      </xdr:nvSpPr>
      <xdr:spPr bwMode="auto">
        <a:xfrm>
          <a:off x="6864350" y="17437100"/>
          <a:ext cx="92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469900</xdr:colOff>
      <xdr:row>110</xdr:row>
      <xdr:rowOff>88900</xdr:rowOff>
    </xdr:from>
    <xdr:to>
      <xdr:col>8</xdr:col>
      <xdr:colOff>698500</xdr:colOff>
      <xdr:row>110</xdr:row>
      <xdr:rowOff>88900</xdr:rowOff>
    </xdr:to>
    <xdr:sp macro="" textlink="">
      <xdr:nvSpPr>
        <xdr:cNvPr id="8654" name="Line 148">
          <a:extLst>
            <a:ext uri="{FF2B5EF4-FFF2-40B4-BE49-F238E27FC236}">
              <a16:creationId xmlns:a16="http://schemas.microsoft.com/office/drawing/2014/main" id="{FB0CEB96-B7C7-4FC5-A168-3E53DBBFB895}"/>
            </a:ext>
          </a:extLst>
        </xdr:cNvPr>
        <xdr:cNvSpPr>
          <a:spLocks noChangeShapeType="1"/>
        </xdr:cNvSpPr>
      </xdr:nvSpPr>
      <xdr:spPr bwMode="auto">
        <a:xfrm>
          <a:off x="6565900" y="242506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209550</xdr:colOff>
      <xdr:row>100</xdr:row>
      <xdr:rowOff>76200</xdr:rowOff>
    </xdr:from>
    <xdr:to>
      <xdr:col>9</xdr:col>
      <xdr:colOff>222250</xdr:colOff>
      <xdr:row>109</xdr:row>
      <xdr:rowOff>50800</xdr:rowOff>
    </xdr:to>
    <xdr:sp macro="" textlink="">
      <xdr:nvSpPr>
        <xdr:cNvPr id="8655" name="Line 149">
          <a:extLst>
            <a:ext uri="{FF2B5EF4-FFF2-40B4-BE49-F238E27FC236}">
              <a16:creationId xmlns:a16="http://schemas.microsoft.com/office/drawing/2014/main" id="{DDE28794-3B59-42B8-859D-CA8F623BFB5E}"/>
            </a:ext>
          </a:extLst>
        </xdr:cNvPr>
        <xdr:cNvSpPr>
          <a:spLocks noChangeShapeType="1"/>
        </xdr:cNvSpPr>
      </xdr:nvSpPr>
      <xdr:spPr bwMode="auto">
        <a:xfrm flipH="1">
          <a:off x="7004050" y="21526500"/>
          <a:ext cx="12700" cy="252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241300</xdr:colOff>
      <xdr:row>100</xdr:row>
      <xdr:rowOff>82550</xdr:rowOff>
    </xdr:from>
    <xdr:to>
      <xdr:col>10</xdr:col>
      <xdr:colOff>247650</xdr:colOff>
      <xdr:row>109</xdr:row>
      <xdr:rowOff>69850</xdr:rowOff>
    </xdr:to>
    <xdr:sp macro="" textlink="">
      <xdr:nvSpPr>
        <xdr:cNvPr id="8656" name="Line 150">
          <a:extLst>
            <a:ext uri="{FF2B5EF4-FFF2-40B4-BE49-F238E27FC236}">
              <a16:creationId xmlns:a16="http://schemas.microsoft.com/office/drawing/2014/main" id="{B3B53942-572E-473D-8BEB-6A658F10E462}"/>
            </a:ext>
          </a:extLst>
        </xdr:cNvPr>
        <xdr:cNvSpPr>
          <a:spLocks noChangeShapeType="1"/>
        </xdr:cNvSpPr>
      </xdr:nvSpPr>
      <xdr:spPr bwMode="auto">
        <a:xfrm flipH="1">
          <a:off x="7473950" y="21532850"/>
          <a:ext cx="635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69850</xdr:colOff>
      <xdr:row>109</xdr:row>
      <xdr:rowOff>69850</xdr:rowOff>
    </xdr:from>
    <xdr:to>
      <xdr:col>10</xdr:col>
      <xdr:colOff>558800</xdr:colOff>
      <xdr:row>109</xdr:row>
      <xdr:rowOff>69850</xdr:rowOff>
    </xdr:to>
    <xdr:sp macro="" textlink="">
      <xdr:nvSpPr>
        <xdr:cNvPr id="8657" name="Line 151">
          <a:extLst>
            <a:ext uri="{FF2B5EF4-FFF2-40B4-BE49-F238E27FC236}">
              <a16:creationId xmlns:a16="http://schemas.microsoft.com/office/drawing/2014/main" id="{30CDE74C-0FD3-4613-873A-28B9B28E6755}"/>
            </a:ext>
          </a:extLst>
        </xdr:cNvPr>
        <xdr:cNvSpPr>
          <a:spLocks noChangeShapeType="1"/>
        </xdr:cNvSpPr>
      </xdr:nvSpPr>
      <xdr:spPr bwMode="auto">
        <a:xfrm>
          <a:off x="6864350" y="24066500"/>
          <a:ext cx="92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469900</xdr:colOff>
      <xdr:row>137</xdr:row>
      <xdr:rowOff>88900</xdr:rowOff>
    </xdr:from>
    <xdr:to>
      <xdr:col>8</xdr:col>
      <xdr:colOff>698500</xdr:colOff>
      <xdr:row>137</xdr:row>
      <xdr:rowOff>88900</xdr:rowOff>
    </xdr:to>
    <xdr:sp macro="" textlink="">
      <xdr:nvSpPr>
        <xdr:cNvPr id="8658" name="Line 156">
          <a:extLst>
            <a:ext uri="{FF2B5EF4-FFF2-40B4-BE49-F238E27FC236}">
              <a16:creationId xmlns:a16="http://schemas.microsoft.com/office/drawing/2014/main" id="{64D4C33E-59DB-4457-8D27-2B1ABB52391C}"/>
            </a:ext>
          </a:extLst>
        </xdr:cNvPr>
        <xdr:cNvSpPr>
          <a:spLocks noChangeShapeType="1"/>
        </xdr:cNvSpPr>
      </xdr:nvSpPr>
      <xdr:spPr bwMode="auto">
        <a:xfrm>
          <a:off x="6565900" y="309435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209550</xdr:colOff>
      <xdr:row>127</xdr:row>
      <xdr:rowOff>76200</xdr:rowOff>
    </xdr:from>
    <xdr:to>
      <xdr:col>9</xdr:col>
      <xdr:colOff>222250</xdr:colOff>
      <xdr:row>136</xdr:row>
      <xdr:rowOff>50800</xdr:rowOff>
    </xdr:to>
    <xdr:sp macro="" textlink="">
      <xdr:nvSpPr>
        <xdr:cNvPr id="8659" name="Line 157">
          <a:extLst>
            <a:ext uri="{FF2B5EF4-FFF2-40B4-BE49-F238E27FC236}">
              <a16:creationId xmlns:a16="http://schemas.microsoft.com/office/drawing/2014/main" id="{EEE4F6BE-56B9-4E28-8507-2287ED066E74}"/>
            </a:ext>
          </a:extLst>
        </xdr:cNvPr>
        <xdr:cNvSpPr>
          <a:spLocks noChangeShapeType="1"/>
        </xdr:cNvSpPr>
      </xdr:nvSpPr>
      <xdr:spPr bwMode="auto">
        <a:xfrm flipH="1">
          <a:off x="7004050" y="28155900"/>
          <a:ext cx="12700" cy="258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241300</xdr:colOff>
      <xdr:row>127</xdr:row>
      <xdr:rowOff>82550</xdr:rowOff>
    </xdr:from>
    <xdr:to>
      <xdr:col>10</xdr:col>
      <xdr:colOff>247650</xdr:colOff>
      <xdr:row>136</xdr:row>
      <xdr:rowOff>69850</xdr:rowOff>
    </xdr:to>
    <xdr:sp macro="" textlink="">
      <xdr:nvSpPr>
        <xdr:cNvPr id="8660" name="Line 158">
          <a:extLst>
            <a:ext uri="{FF2B5EF4-FFF2-40B4-BE49-F238E27FC236}">
              <a16:creationId xmlns:a16="http://schemas.microsoft.com/office/drawing/2014/main" id="{ED5C116F-A0B4-406B-A8AA-0D107D5A6634}"/>
            </a:ext>
          </a:extLst>
        </xdr:cNvPr>
        <xdr:cNvSpPr>
          <a:spLocks noChangeShapeType="1"/>
        </xdr:cNvSpPr>
      </xdr:nvSpPr>
      <xdr:spPr bwMode="auto">
        <a:xfrm flipH="1">
          <a:off x="7473950" y="28162250"/>
          <a:ext cx="6350" cy="259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69850</xdr:colOff>
      <xdr:row>136</xdr:row>
      <xdr:rowOff>69850</xdr:rowOff>
    </xdr:from>
    <xdr:to>
      <xdr:col>10</xdr:col>
      <xdr:colOff>558800</xdr:colOff>
      <xdr:row>136</xdr:row>
      <xdr:rowOff>69850</xdr:rowOff>
    </xdr:to>
    <xdr:sp macro="" textlink="">
      <xdr:nvSpPr>
        <xdr:cNvPr id="8661" name="Line 159">
          <a:extLst>
            <a:ext uri="{FF2B5EF4-FFF2-40B4-BE49-F238E27FC236}">
              <a16:creationId xmlns:a16="http://schemas.microsoft.com/office/drawing/2014/main" id="{1D9E3188-9DF1-4770-8115-27F64FDCCE3E}"/>
            </a:ext>
          </a:extLst>
        </xdr:cNvPr>
        <xdr:cNvSpPr>
          <a:spLocks noChangeShapeType="1"/>
        </xdr:cNvSpPr>
      </xdr:nvSpPr>
      <xdr:spPr bwMode="auto">
        <a:xfrm>
          <a:off x="6864350" y="30759400"/>
          <a:ext cx="92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469900</xdr:colOff>
      <xdr:row>164</xdr:row>
      <xdr:rowOff>88900</xdr:rowOff>
    </xdr:from>
    <xdr:to>
      <xdr:col>8</xdr:col>
      <xdr:colOff>698500</xdr:colOff>
      <xdr:row>164</xdr:row>
      <xdr:rowOff>88900</xdr:rowOff>
    </xdr:to>
    <xdr:sp macro="" textlink="">
      <xdr:nvSpPr>
        <xdr:cNvPr id="8662" name="Line 164">
          <a:extLst>
            <a:ext uri="{FF2B5EF4-FFF2-40B4-BE49-F238E27FC236}">
              <a16:creationId xmlns:a16="http://schemas.microsoft.com/office/drawing/2014/main" id="{5FAB0BD0-BA7A-4D99-BA9D-CE9DE34FC472}"/>
            </a:ext>
          </a:extLst>
        </xdr:cNvPr>
        <xdr:cNvSpPr>
          <a:spLocks noChangeShapeType="1"/>
        </xdr:cNvSpPr>
      </xdr:nvSpPr>
      <xdr:spPr bwMode="auto">
        <a:xfrm>
          <a:off x="6565900" y="377634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209550</xdr:colOff>
      <xdr:row>154</xdr:row>
      <xdr:rowOff>76200</xdr:rowOff>
    </xdr:from>
    <xdr:to>
      <xdr:col>9</xdr:col>
      <xdr:colOff>222250</xdr:colOff>
      <xdr:row>163</xdr:row>
      <xdr:rowOff>50800</xdr:rowOff>
    </xdr:to>
    <xdr:sp macro="" textlink="">
      <xdr:nvSpPr>
        <xdr:cNvPr id="8663" name="Line 165">
          <a:extLst>
            <a:ext uri="{FF2B5EF4-FFF2-40B4-BE49-F238E27FC236}">
              <a16:creationId xmlns:a16="http://schemas.microsoft.com/office/drawing/2014/main" id="{09D675CA-C8C9-4CA7-AF22-4FD5BD766A83}"/>
            </a:ext>
          </a:extLst>
        </xdr:cNvPr>
        <xdr:cNvSpPr>
          <a:spLocks noChangeShapeType="1"/>
        </xdr:cNvSpPr>
      </xdr:nvSpPr>
      <xdr:spPr bwMode="auto">
        <a:xfrm flipH="1">
          <a:off x="7004050" y="35007550"/>
          <a:ext cx="12700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241300</xdr:colOff>
      <xdr:row>154</xdr:row>
      <xdr:rowOff>88900</xdr:rowOff>
    </xdr:from>
    <xdr:to>
      <xdr:col>10</xdr:col>
      <xdr:colOff>247650</xdr:colOff>
      <xdr:row>163</xdr:row>
      <xdr:rowOff>69850</xdr:rowOff>
    </xdr:to>
    <xdr:sp macro="" textlink="">
      <xdr:nvSpPr>
        <xdr:cNvPr id="8664" name="Line 166">
          <a:extLst>
            <a:ext uri="{FF2B5EF4-FFF2-40B4-BE49-F238E27FC236}">
              <a16:creationId xmlns:a16="http://schemas.microsoft.com/office/drawing/2014/main" id="{C8953DAA-B7D6-4583-8061-9814242429CB}"/>
            </a:ext>
          </a:extLst>
        </xdr:cNvPr>
        <xdr:cNvSpPr>
          <a:spLocks noChangeShapeType="1"/>
        </xdr:cNvSpPr>
      </xdr:nvSpPr>
      <xdr:spPr bwMode="auto">
        <a:xfrm flipH="1">
          <a:off x="7473950" y="35020250"/>
          <a:ext cx="6350" cy="255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69850</xdr:colOff>
      <xdr:row>163</xdr:row>
      <xdr:rowOff>69850</xdr:rowOff>
    </xdr:from>
    <xdr:to>
      <xdr:col>10</xdr:col>
      <xdr:colOff>558800</xdr:colOff>
      <xdr:row>163</xdr:row>
      <xdr:rowOff>69850</xdr:rowOff>
    </xdr:to>
    <xdr:sp macro="" textlink="">
      <xdr:nvSpPr>
        <xdr:cNvPr id="8665" name="Line 167">
          <a:extLst>
            <a:ext uri="{FF2B5EF4-FFF2-40B4-BE49-F238E27FC236}">
              <a16:creationId xmlns:a16="http://schemas.microsoft.com/office/drawing/2014/main" id="{97E0A76E-1A1E-4BA7-935A-DA7F027433CC}"/>
            </a:ext>
          </a:extLst>
        </xdr:cNvPr>
        <xdr:cNvSpPr>
          <a:spLocks noChangeShapeType="1"/>
        </xdr:cNvSpPr>
      </xdr:nvSpPr>
      <xdr:spPr bwMode="auto">
        <a:xfrm>
          <a:off x="6864350" y="37579300"/>
          <a:ext cx="92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469900</xdr:colOff>
      <xdr:row>191</xdr:row>
      <xdr:rowOff>88900</xdr:rowOff>
    </xdr:from>
    <xdr:to>
      <xdr:col>8</xdr:col>
      <xdr:colOff>698500</xdr:colOff>
      <xdr:row>191</xdr:row>
      <xdr:rowOff>88900</xdr:rowOff>
    </xdr:to>
    <xdr:sp macro="" textlink="">
      <xdr:nvSpPr>
        <xdr:cNvPr id="8666" name="Line 172">
          <a:extLst>
            <a:ext uri="{FF2B5EF4-FFF2-40B4-BE49-F238E27FC236}">
              <a16:creationId xmlns:a16="http://schemas.microsoft.com/office/drawing/2014/main" id="{C37E7F5F-4EEE-45A4-8548-E3ECEDA97785}"/>
            </a:ext>
          </a:extLst>
        </xdr:cNvPr>
        <xdr:cNvSpPr>
          <a:spLocks noChangeShapeType="1"/>
        </xdr:cNvSpPr>
      </xdr:nvSpPr>
      <xdr:spPr bwMode="auto">
        <a:xfrm>
          <a:off x="6565900" y="443928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209550</xdr:colOff>
      <xdr:row>181</xdr:row>
      <xdr:rowOff>76200</xdr:rowOff>
    </xdr:from>
    <xdr:to>
      <xdr:col>9</xdr:col>
      <xdr:colOff>222250</xdr:colOff>
      <xdr:row>190</xdr:row>
      <xdr:rowOff>50800</xdr:rowOff>
    </xdr:to>
    <xdr:sp macro="" textlink="">
      <xdr:nvSpPr>
        <xdr:cNvPr id="8667" name="Line 173">
          <a:extLst>
            <a:ext uri="{FF2B5EF4-FFF2-40B4-BE49-F238E27FC236}">
              <a16:creationId xmlns:a16="http://schemas.microsoft.com/office/drawing/2014/main" id="{00E25985-886F-4D5C-9CEC-9391DA9EA749}"/>
            </a:ext>
          </a:extLst>
        </xdr:cNvPr>
        <xdr:cNvSpPr>
          <a:spLocks noChangeShapeType="1"/>
        </xdr:cNvSpPr>
      </xdr:nvSpPr>
      <xdr:spPr bwMode="auto">
        <a:xfrm flipH="1">
          <a:off x="7004050" y="41668700"/>
          <a:ext cx="12700" cy="252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241300</xdr:colOff>
      <xdr:row>181</xdr:row>
      <xdr:rowOff>88900</xdr:rowOff>
    </xdr:from>
    <xdr:to>
      <xdr:col>10</xdr:col>
      <xdr:colOff>247650</xdr:colOff>
      <xdr:row>190</xdr:row>
      <xdr:rowOff>69850</xdr:rowOff>
    </xdr:to>
    <xdr:sp macro="" textlink="">
      <xdr:nvSpPr>
        <xdr:cNvPr id="8668" name="Line 174">
          <a:extLst>
            <a:ext uri="{FF2B5EF4-FFF2-40B4-BE49-F238E27FC236}">
              <a16:creationId xmlns:a16="http://schemas.microsoft.com/office/drawing/2014/main" id="{9E9EE50D-D7DB-4398-AC2A-409A66179ED3}"/>
            </a:ext>
          </a:extLst>
        </xdr:cNvPr>
        <xdr:cNvSpPr>
          <a:spLocks noChangeShapeType="1"/>
        </xdr:cNvSpPr>
      </xdr:nvSpPr>
      <xdr:spPr bwMode="auto">
        <a:xfrm flipH="1">
          <a:off x="7473950" y="41681400"/>
          <a:ext cx="6350" cy="252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69850</xdr:colOff>
      <xdr:row>190</xdr:row>
      <xdr:rowOff>69850</xdr:rowOff>
    </xdr:from>
    <xdr:to>
      <xdr:col>10</xdr:col>
      <xdr:colOff>558800</xdr:colOff>
      <xdr:row>190</xdr:row>
      <xdr:rowOff>69850</xdr:rowOff>
    </xdr:to>
    <xdr:sp macro="" textlink="">
      <xdr:nvSpPr>
        <xdr:cNvPr id="8669" name="Line 175">
          <a:extLst>
            <a:ext uri="{FF2B5EF4-FFF2-40B4-BE49-F238E27FC236}">
              <a16:creationId xmlns:a16="http://schemas.microsoft.com/office/drawing/2014/main" id="{EDDFCDA3-98DC-41D0-8C8D-C11DB57E10D9}"/>
            </a:ext>
          </a:extLst>
        </xdr:cNvPr>
        <xdr:cNvSpPr>
          <a:spLocks noChangeShapeType="1"/>
        </xdr:cNvSpPr>
      </xdr:nvSpPr>
      <xdr:spPr bwMode="auto">
        <a:xfrm>
          <a:off x="6864350" y="44208700"/>
          <a:ext cx="92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469900</xdr:colOff>
      <xdr:row>217</xdr:row>
      <xdr:rowOff>88900</xdr:rowOff>
    </xdr:from>
    <xdr:to>
      <xdr:col>8</xdr:col>
      <xdr:colOff>698500</xdr:colOff>
      <xdr:row>217</xdr:row>
      <xdr:rowOff>88900</xdr:rowOff>
    </xdr:to>
    <xdr:sp macro="" textlink="">
      <xdr:nvSpPr>
        <xdr:cNvPr id="8670" name="Line 180">
          <a:extLst>
            <a:ext uri="{FF2B5EF4-FFF2-40B4-BE49-F238E27FC236}">
              <a16:creationId xmlns:a16="http://schemas.microsoft.com/office/drawing/2014/main" id="{26126098-3040-4512-ABE7-3B298CCA7651}"/>
            </a:ext>
          </a:extLst>
        </xdr:cNvPr>
        <xdr:cNvSpPr>
          <a:spLocks noChangeShapeType="1"/>
        </xdr:cNvSpPr>
      </xdr:nvSpPr>
      <xdr:spPr bwMode="auto">
        <a:xfrm>
          <a:off x="6565900" y="510984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209550</xdr:colOff>
      <xdr:row>207</xdr:row>
      <xdr:rowOff>76200</xdr:rowOff>
    </xdr:from>
    <xdr:to>
      <xdr:col>9</xdr:col>
      <xdr:colOff>222250</xdr:colOff>
      <xdr:row>216</xdr:row>
      <xdr:rowOff>50800</xdr:rowOff>
    </xdr:to>
    <xdr:sp macro="" textlink="">
      <xdr:nvSpPr>
        <xdr:cNvPr id="8671" name="Line 181">
          <a:extLst>
            <a:ext uri="{FF2B5EF4-FFF2-40B4-BE49-F238E27FC236}">
              <a16:creationId xmlns:a16="http://schemas.microsoft.com/office/drawing/2014/main" id="{A7AFBA23-6E08-450F-BDAD-54C6A5037B2E}"/>
            </a:ext>
          </a:extLst>
        </xdr:cNvPr>
        <xdr:cNvSpPr>
          <a:spLocks noChangeShapeType="1"/>
        </xdr:cNvSpPr>
      </xdr:nvSpPr>
      <xdr:spPr bwMode="auto">
        <a:xfrm flipH="1">
          <a:off x="7004050" y="48298100"/>
          <a:ext cx="12700" cy="259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241300</xdr:colOff>
      <xdr:row>207</xdr:row>
      <xdr:rowOff>88900</xdr:rowOff>
    </xdr:from>
    <xdr:to>
      <xdr:col>10</xdr:col>
      <xdr:colOff>247650</xdr:colOff>
      <xdr:row>216</xdr:row>
      <xdr:rowOff>69850</xdr:rowOff>
    </xdr:to>
    <xdr:sp macro="" textlink="">
      <xdr:nvSpPr>
        <xdr:cNvPr id="8672" name="Line 182">
          <a:extLst>
            <a:ext uri="{FF2B5EF4-FFF2-40B4-BE49-F238E27FC236}">
              <a16:creationId xmlns:a16="http://schemas.microsoft.com/office/drawing/2014/main" id="{B478FCC7-822B-48F5-A9DD-D537626843B0}"/>
            </a:ext>
          </a:extLst>
        </xdr:cNvPr>
        <xdr:cNvSpPr>
          <a:spLocks noChangeShapeType="1"/>
        </xdr:cNvSpPr>
      </xdr:nvSpPr>
      <xdr:spPr bwMode="auto">
        <a:xfrm flipH="1">
          <a:off x="7473950" y="48310800"/>
          <a:ext cx="6350" cy="260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69850</xdr:colOff>
      <xdr:row>216</xdr:row>
      <xdr:rowOff>69850</xdr:rowOff>
    </xdr:from>
    <xdr:to>
      <xdr:col>10</xdr:col>
      <xdr:colOff>558800</xdr:colOff>
      <xdr:row>216</xdr:row>
      <xdr:rowOff>69850</xdr:rowOff>
    </xdr:to>
    <xdr:sp macro="" textlink="">
      <xdr:nvSpPr>
        <xdr:cNvPr id="8673" name="Line 183">
          <a:extLst>
            <a:ext uri="{FF2B5EF4-FFF2-40B4-BE49-F238E27FC236}">
              <a16:creationId xmlns:a16="http://schemas.microsoft.com/office/drawing/2014/main" id="{C47AD8A9-DDEC-4460-B277-45FDEB6B7B9D}"/>
            </a:ext>
          </a:extLst>
        </xdr:cNvPr>
        <xdr:cNvSpPr>
          <a:spLocks noChangeShapeType="1"/>
        </xdr:cNvSpPr>
      </xdr:nvSpPr>
      <xdr:spPr bwMode="auto">
        <a:xfrm>
          <a:off x="6864350" y="50914300"/>
          <a:ext cx="92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469900</xdr:colOff>
      <xdr:row>244</xdr:row>
      <xdr:rowOff>88900</xdr:rowOff>
    </xdr:from>
    <xdr:to>
      <xdr:col>8</xdr:col>
      <xdr:colOff>698500</xdr:colOff>
      <xdr:row>244</xdr:row>
      <xdr:rowOff>88900</xdr:rowOff>
    </xdr:to>
    <xdr:sp macro="" textlink="">
      <xdr:nvSpPr>
        <xdr:cNvPr id="8674" name="Line 188">
          <a:extLst>
            <a:ext uri="{FF2B5EF4-FFF2-40B4-BE49-F238E27FC236}">
              <a16:creationId xmlns:a16="http://schemas.microsoft.com/office/drawing/2014/main" id="{78F1D116-008E-4F5A-B2CF-69D4EFCA6B6F}"/>
            </a:ext>
          </a:extLst>
        </xdr:cNvPr>
        <xdr:cNvSpPr>
          <a:spLocks noChangeShapeType="1"/>
        </xdr:cNvSpPr>
      </xdr:nvSpPr>
      <xdr:spPr bwMode="auto">
        <a:xfrm>
          <a:off x="6565900" y="580072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209550</xdr:colOff>
      <xdr:row>234</xdr:row>
      <xdr:rowOff>76200</xdr:rowOff>
    </xdr:from>
    <xdr:to>
      <xdr:col>9</xdr:col>
      <xdr:colOff>222250</xdr:colOff>
      <xdr:row>243</xdr:row>
      <xdr:rowOff>50800</xdr:rowOff>
    </xdr:to>
    <xdr:sp macro="" textlink="">
      <xdr:nvSpPr>
        <xdr:cNvPr id="8675" name="Line 189">
          <a:extLst>
            <a:ext uri="{FF2B5EF4-FFF2-40B4-BE49-F238E27FC236}">
              <a16:creationId xmlns:a16="http://schemas.microsoft.com/office/drawing/2014/main" id="{C68C7E0D-401E-449F-8FB7-C8E71751CC7A}"/>
            </a:ext>
          </a:extLst>
        </xdr:cNvPr>
        <xdr:cNvSpPr>
          <a:spLocks noChangeShapeType="1"/>
        </xdr:cNvSpPr>
      </xdr:nvSpPr>
      <xdr:spPr bwMode="auto">
        <a:xfrm flipH="1">
          <a:off x="7004050" y="55162450"/>
          <a:ext cx="12700" cy="264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241300</xdr:colOff>
      <xdr:row>234</xdr:row>
      <xdr:rowOff>88900</xdr:rowOff>
    </xdr:from>
    <xdr:to>
      <xdr:col>10</xdr:col>
      <xdr:colOff>247650</xdr:colOff>
      <xdr:row>243</xdr:row>
      <xdr:rowOff>69850</xdr:rowOff>
    </xdr:to>
    <xdr:sp macro="" textlink="">
      <xdr:nvSpPr>
        <xdr:cNvPr id="8676" name="Line 190">
          <a:extLst>
            <a:ext uri="{FF2B5EF4-FFF2-40B4-BE49-F238E27FC236}">
              <a16:creationId xmlns:a16="http://schemas.microsoft.com/office/drawing/2014/main" id="{0EA15822-3AEF-4BC9-9E9C-0520903E39A7}"/>
            </a:ext>
          </a:extLst>
        </xdr:cNvPr>
        <xdr:cNvSpPr>
          <a:spLocks noChangeShapeType="1"/>
        </xdr:cNvSpPr>
      </xdr:nvSpPr>
      <xdr:spPr bwMode="auto">
        <a:xfrm flipH="1">
          <a:off x="7473950" y="55175150"/>
          <a:ext cx="6350" cy="2647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69850</xdr:colOff>
      <xdr:row>243</xdr:row>
      <xdr:rowOff>69850</xdr:rowOff>
    </xdr:from>
    <xdr:to>
      <xdr:col>10</xdr:col>
      <xdr:colOff>558800</xdr:colOff>
      <xdr:row>243</xdr:row>
      <xdr:rowOff>69850</xdr:rowOff>
    </xdr:to>
    <xdr:sp macro="" textlink="">
      <xdr:nvSpPr>
        <xdr:cNvPr id="8677" name="Line 191">
          <a:extLst>
            <a:ext uri="{FF2B5EF4-FFF2-40B4-BE49-F238E27FC236}">
              <a16:creationId xmlns:a16="http://schemas.microsoft.com/office/drawing/2014/main" id="{434A64F7-CC01-494F-A853-586608F56331}"/>
            </a:ext>
          </a:extLst>
        </xdr:cNvPr>
        <xdr:cNvSpPr>
          <a:spLocks noChangeShapeType="1"/>
        </xdr:cNvSpPr>
      </xdr:nvSpPr>
      <xdr:spPr bwMode="auto">
        <a:xfrm>
          <a:off x="6864350" y="57823100"/>
          <a:ext cx="92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469900</xdr:colOff>
      <xdr:row>270</xdr:row>
      <xdr:rowOff>88900</xdr:rowOff>
    </xdr:from>
    <xdr:to>
      <xdr:col>8</xdr:col>
      <xdr:colOff>698500</xdr:colOff>
      <xdr:row>270</xdr:row>
      <xdr:rowOff>88900</xdr:rowOff>
    </xdr:to>
    <xdr:sp macro="" textlink="">
      <xdr:nvSpPr>
        <xdr:cNvPr id="8678" name="Line 196">
          <a:extLst>
            <a:ext uri="{FF2B5EF4-FFF2-40B4-BE49-F238E27FC236}">
              <a16:creationId xmlns:a16="http://schemas.microsoft.com/office/drawing/2014/main" id="{93222968-2ACE-4E15-A6DA-D2DB8AA03603}"/>
            </a:ext>
          </a:extLst>
        </xdr:cNvPr>
        <xdr:cNvSpPr>
          <a:spLocks noChangeShapeType="1"/>
        </xdr:cNvSpPr>
      </xdr:nvSpPr>
      <xdr:spPr bwMode="auto">
        <a:xfrm>
          <a:off x="6565900" y="648716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209550</xdr:colOff>
      <xdr:row>260</xdr:row>
      <xdr:rowOff>76200</xdr:rowOff>
    </xdr:from>
    <xdr:to>
      <xdr:col>9</xdr:col>
      <xdr:colOff>222250</xdr:colOff>
      <xdr:row>269</xdr:row>
      <xdr:rowOff>50800</xdr:rowOff>
    </xdr:to>
    <xdr:sp macro="" textlink="">
      <xdr:nvSpPr>
        <xdr:cNvPr id="8679" name="Line 197">
          <a:extLst>
            <a:ext uri="{FF2B5EF4-FFF2-40B4-BE49-F238E27FC236}">
              <a16:creationId xmlns:a16="http://schemas.microsoft.com/office/drawing/2014/main" id="{2044DF8A-504F-40E2-9424-FA78C00BB484}"/>
            </a:ext>
          </a:extLst>
        </xdr:cNvPr>
        <xdr:cNvSpPr>
          <a:spLocks noChangeShapeType="1"/>
        </xdr:cNvSpPr>
      </xdr:nvSpPr>
      <xdr:spPr bwMode="auto">
        <a:xfrm flipH="1">
          <a:off x="7004050" y="61912500"/>
          <a:ext cx="12700" cy="275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241300</xdr:colOff>
      <xdr:row>260</xdr:row>
      <xdr:rowOff>82550</xdr:rowOff>
    </xdr:from>
    <xdr:to>
      <xdr:col>10</xdr:col>
      <xdr:colOff>247650</xdr:colOff>
      <xdr:row>269</xdr:row>
      <xdr:rowOff>69850</xdr:rowOff>
    </xdr:to>
    <xdr:sp macro="" textlink="">
      <xdr:nvSpPr>
        <xdr:cNvPr id="8680" name="Line 198">
          <a:extLst>
            <a:ext uri="{FF2B5EF4-FFF2-40B4-BE49-F238E27FC236}">
              <a16:creationId xmlns:a16="http://schemas.microsoft.com/office/drawing/2014/main" id="{3BCD545F-9549-4AF6-A20D-507913D6DF67}"/>
            </a:ext>
          </a:extLst>
        </xdr:cNvPr>
        <xdr:cNvSpPr>
          <a:spLocks noChangeShapeType="1"/>
        </xdr:cNvSpPr>
      </xdr:nvSpPr>
      <xdr:spPr bwMode="auto">
        <a:xfrm flipH="1">
          <a:off x="7473950" y="61918850"/>
          <a:ext cx="6350" cy="276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69850</xdr:colOff>
      <xdr:row>269</xdr:row>
      <xdr:rowOff>69850</xdr:rowOff>
    </xdr:from>
    <xdr:to>
      <xdr:col>10</xdr:col>
      <xdr:colOff>558800</xdr:colOff>
      <xdr:row>269</xdr:row>
      <xdr:rowOff>69850</xdr:rowOff>
    </xdr:to>
    <xdr:sp macro="" textlink="">
      <xdr:nvSpPr>
        <xdr:cNvPr id="8681" name="Line 199">
          <a:extLst>
            <a:ext uri="{FF2B5EF4-FFF2-40B4-BE49-F238E27FC236}">
              <a16:creationId xmlns:a16="http://schemas.microsoft.com/office/drawing/2014/main" id="{38CEF9CB-0DA7-40F3-AE73-C8D5B799FD1D}"/>
            </a:ext>
          </a:extLst>
        </xdr:cNvPr>
        <xdr:cNvSpPr>
          <a:spLocks noChangeShapeType="1"/>
        </xdr:cNvSpPr>
      </xdr:nvSpPr>
      <xdr:spPr bwMode="auto">
        <a:xfrm>
          <a:off x="6864350" y="64687450"/>
          <a:ext cx="92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469900</xdr:colOff>
      <xdr:row>296</xdr:row>
      <xdr:rowOff>88900</xdr:rowOff>
    </xdr:from>
    <xdr:to>
      <xdr:col>8</xdr:col>
      <xdr:colOff>698500</xdr:colOff>
      <xdr:row>296</xdr:row>
      <xdr:rowOff>88900</xdr:rowOff>
    </xdr:to>
    <xdr:sp macro="" textlink="">
      <xdr:nvSpPr>
        <xdr:cNvPr id="8682" name="Line 204">
          <a:extLst>
            <a:ext uri="{FF2B5EF4-FFF2-40B4-BE49-F238E27FC236}">
              <a16:creationId xmlns:a16="http://schemas.microsoft.com/office/drawing/2014/main" id="{F3ABA04F-7E79-4206-90C6-B615F7BF717B}"/>
            </a:ext>
          </a:extLst>
        </xdr:cNvPr>
        <xdr:cNvSpPr>
          <a:spLocks noChangeShapeType="1"/>
        </xdr:cNvSpPr>
      </xdr:nvSpPr>
      <xdr:spPr bwMode="auto">
        <a:xfrm>
          <a:off x="6565900" y="716089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209550</xdr:colOff>
      <xdr:row>286</xdr:row>
      <xdr:rowOff>76200</xdr:rowOff>
    </xdr:from>
    <xdr:to>
      <xdr:col>9</xdr:col>
      <xdr:colOff>222250</xdr:colOff>
      <xdr:row>295</xdr:row>
      <xdr:rowOff>50800</xdr:rowOff>
    </xdr:to>
    <xdr:sp macro="" textlink="">
      <xdr:nvSpPr>
        <xdr:cNvPr id="8683" name="Line 205">
          <a:extLst>
            <a:ext uri="{FF2B5EF4-FFF2-40B4-BE49-F238E27FC236}">
              <a16:creationId xmlns:a16="http://schemas.microsoft.com/office/drawing/2014/main" id="{4969C788-8DC7-47A3-9F00-9CA3A00402E8}"/>
            </a:ext>
          </a:extLst>
        </xdr:cNvPr>
        <xdr:cNvSpPr>
          <a:spLocks noChangeShapeType="1"/>
        </xdr:cNvSpPr>
      </xdr:nvSpPr>
      <xdr:spPr bwMode="auto">
        <a:xfrm flipH="1">
          <a:off x="7004050" y="68783200"/>
          <a:ext cx="12700" cy="262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241300</xdr:colOff>
      <xdr:row>286</xdr:row>
      <xdr:rowOff>88900</xdr:rowOff>
    </xdr:from>
    <xdr:to>
      <xdr:col>10</xdr:col>
      <xdr:colOff>247650</xdr:colOff>
      <xdr:row>295</xdr:row>
      <xdr:rowOff>69850</xdr:rowOff>
    </xdr:to>
    <xdr:sp macro="" textlink="">
      <xdr:nvSpPr>
        <xdr:cNvPr id="8684" name="Line 206">
          <a:extLst>
            <a:ext uri="{FF2B5EF4-FFF2-40B4-BE49-F238E27FC236}">
              <a16:creationId xmlns:a16="http://schemas.microsoft.com/office/drawing/2014/main" id="{8C886A71-A435-4A7E-9C4F-55FAD71FB262}"/>
            </a:ext>
          </a:extLst>
        </xdr:cNvPr>
        <xdr:cNvSpPr>
          <a:spLocks noChangeShapeType="1"/>
        </xdr:cNvSpPr>
      </xdr:nvSpPr>
      <xdr:spPr bwMode="auto">
        <a:xfrm flipH="1">
          <a:off x="7473950" y="68795900"/>
          <a:ext cx="6350" cy="262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69850</xdr:colOff>
      <xdr:row>295</xdr:row>
      <xdr:rowOff>69850</xdr:rowOff>
    </xdr:from>
    <xdr:to>
      <xdr:col>10</xdr:col>
      <xdr:colOff>558800</xdr:colOff>
      <xdr:row>295</xdr:row>
      <xdr:rowOff>69850</xdr:rowOff>
    </xdr:to>
    <xdr:sp macro="" textlink="">
      <xdr:nvSpPr>
        <xdr:cNvPr id="8685" name="Line 207">
          <a:extLst>
            <a:ext uri="{FF2B5EF4-FFF2-40B4-BE49-F238E27FC236}">
              <a16:creationId xmlns:a16="http://schemas.microsoft.com/office/drawing/2014/main" id="{DF45567D-C9CE-4719-88D9-C0D3205ADA87}"/>
            </a:ext>
          </a:extLst>
        </xdr:cNvPr>
        <xdr:cNvSpPr>
          <a:spLocks noChangeShapeType="1"/>
        </xdr:cNvSpPr>
      </xdr:nvSpPr>
      <xdr:spPr bwMode="auto">
        <a:xfrm>
          <a:off x="6864350" y="71424800"/>
          <a:ext cx="92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469900</xdr:colOff>
      <xdr:row>322</xdr:row>
      <xdr:rowOff>88900</xdr:rowOff>
    </xdr:from>
    <xdr:to>
      <xdr:col>8</xdr:col>
      <xdr:colOff>698500</xdr:colOff>
      <xdr:row>322</xdr:row>
      <xdr:rowOff>88900</xdr:rowOff>
    </xdr:to>
    <xdr:sp macro="" textlink="">
      <xdr:nvSpPr>
        <xdr:cNvPr id="8686" name="Line 212">
          <a:extLst>
            <a:ext uri="{FF2B5EF4-FFF2-40B4-BE49-F238E27FC236}">
              <a16:creationId xmlns:a16="http://schemas.microsoft.com/office/drawing/2014/main" id="{E488575A-7568-48C7-8817-BFDD7C852005}"/>
            </a:ext>
          </a:extLst>
        </xdr:cNvPr>
        <xdr:cNvSpPr>
          <a:spLocks noChangeShapeType="1"/>
        </xdr:cNvSpPr>
      </xdr:nvSpPr>
      <xdr:spPr bwMode="auto">
        <a:xfrm>
          <a:off x="6565900" y="783463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209550</xdr:colOff>
      <xdr:row>312</xdr:row>
      <xdr:rowOff>76200</xdr:rowOff>
    </xdr:from>
    <xdr:to>
      <xdr:col>9</xdr:col>
      <xdr:colOff>222250</xdr:colOff>
      <xdr:row>321</xdr:row>
      <xdr:rowOff>50800</xdr:rowOff>
    </xdr:to>
    <xdr:sp macro="" textlink="">
      <xdr:nvSpPr>
        <xdr:cNvPr id="8687" name="Line 213">
          <a:extLst>
            <a:ext uri="{FF2B5EF4-FFF2-40B4-BE49-F238E27FC236}">
              <a16:creationId xmlns:a16="http://schemas.microsoft.com/office/drawing/2014/main" id="{FD5A75C7-CA7C-4899-AB93-AAB61B60DA49}"/>
            </a:ext>
          </a:extLst>
        </xdr:cNvPr>
        <xdr:cNvSpPr>
          <a:spLocks noChangeShapeType="1"/>
        </xdr:cNvSpPr>
      </xdr:nvSpPr>
      <xdr:spPr bwMode="auto">
        <a:xfrm flipH="1">
          <a:off x="7004050" y="75520550"/>
          <a:ext cx="12700" cy="262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241300</xdr:colOff>
      <xdr:row>312</xdr:row>
      <xdr:rowOff>88900</xdr:rowOff>
    </xdr:from>
    <xdr:to>
      <xdr:col>10</xdr:col>
      <xdr:colOff>247650</xdr:colOff>
      <xdr:row>321</xdr:row>
      <xdr:rowOff>69850</xdr:rowOff>
    </xdr:to>
    <xdr:sp macro="" textlink="">
      <xdr:nvSpPr>
        <xdr:cNvPr id="8688" name="Line 214">
          <a:extLst>
            <a:ext uri="{FF2B5EF4-FFF2-40B4-BE49-F238E27FC236}">
              <a16:creationId xmlns:a16="http://schemas.microsoft.com/office/drawing/2014/main" id="{57E13A64-D59E-419E-93F5-80315B5CA74D}"/>
            </a:ext>
          </a:extLst>
        </xdr:cNvPr>
        <xdr:cNvSpPr>
          <a:spLocks noChangeShapeType="1"/>
        </xdr:cNvSpPr>
      </xdr:nvSpPr>
      <xdr:spPr bwMode="auto">
        <a:xfrm flipH="1">
          <a:off x="7473950" y="75533250"/>
          <a:ext cx="6350" cy="262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69850</xdr:colOff>
      <xdr:row>321</xdr:row>
      <xdr:rowOff>69850</xdr:rowOff>
    </xdr:from>
    <xdr:to>
      <xdr:col>10</xdr:col>
      <xdr:colOff>558800</xdr:colOff>
      <xdr:row>321</xdr:row>
      <xdr:rowOff>69850</xdr:rowOff>
    </xdr:to>
    <xdr:sp macro="" textlink="">
      <xdr:nvSpPr>
        <xdr:cNvPr id="8689" name="Line 215">
          <a:extLst>
            <a:ext uri="{FF2B5EF4-FFF2-40B4-BE49-F238E27FC236}">
              <a16:creationId xmlns:a16="http://schemas.microsoft.com/office/drawing/2014/main" id="{B711ABEC-594F-411A-9CFA-4EAF6F55DEE3}"/>
            </a:ext>
          </a:extLst>
        </xdr:cNvPr>
        <xdr:cNvSpPr>
          <a:spLocks noChangeShapeType="1"/>
        </xdr:cNvSpPr>
      </xdr:nvSpPr>
      <xdr:spPr bwMode="auto">
        <a:xfrm>
          <a:off x="6864350" y="78162150"/>
          <a:ext cx="92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1007744</xdr:colOff>
      <xdr:row>33</xdr:row>
      <xdr:rowOff>95251</xdr:rowOff>
    </xdr:from>
    <xdr:to>
      <xdr:col>8</xdr:col>
      <xdr:colOff>364636</xdr:colOff>
      <xdr:row>37</xdr:row>
      <xdr:rowOff>47626</xdr:rowOff>
    </xdr:to>
    <xdr:sp macro="" textlink="">
      <xdr:nvSpPr>
        <xdr:cNvPr id="97" name="Rectangular Callout 96">
          <a:extLst>
            <a:ext uri="{FF2B5EF4-FFF2-40B4-BE49-F238E27FC236}">
              <a16:creationId xmlns:a16="http://schemas.microsoft.com/office/drawing/2014/main" id="{A65C3B77-3F90-444E-9E8C-C557D32EBBB0}"/>
            </a:ext>
          </a:extLst>
        </xdr:cNvPr>
        <xdr:cNvSpPr/>
      </xdr:nvSpPr>
      <xdr:spPr>
        <a:xfrm>
          <a:off x="1171574" y="5610226"/>
          <a:ext cx="5010151" cy="590550"/>
        </a:xfrm>
        <a:prstGeom prst="wedgeRect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All Proposals must follow SDP vendor/supplier guidelines &amp; Grant Compliance policies.</a:t>
          </a:r>
        </a:p>
        <a:p>
          <a:pPr algn="ctr"/>
          <a:r>
            <a:rPr lang="en-US" sz="1100"/>
            <a:t>Final approval</a:t>
          </a:r>
          <a:r>
            <a:rPr lang="en-US" sz="1100" baseline="0"/>
            <a:t> for purchases will be based upon this criteria.</a:t>
          </a:r>
          <a:endParaRPr lang="en-US" sz="1100"/>
        </a:p>
      </xdr:txBody>
    </xdr:sp>
    <xdr:clientData/>
  </xdr:twoCellAnchor>
  <xdr:twoCellAnchor>
    <xdr:from>
      <xdr:col>8</xdr:col>
      <xdr:colOff>0</xdr:colOff>
      <xdr:row>93</xdr:row>
      <xdr:rowOff>31750</xdr:rowOff>
    </xdr:from>
    <xdr:to>
      <xdr:col>8</xdr:col>
      <xdr:colOff>0</xdr:colOff>
      <xdr:row>93</xdr:row>
      <xdr:rowOff>31750</xdr:rowOff>
    </xdr:to>
    <xdr:sp macro="" textlink="">
      <xdr:nvSpPr>
        <xdr:cNvPr id="99" name="Line 104">
          <a:extLst>
            <a:ext uri="{FF2B5EF4-FFF2-40B4-BE49-F238E27FC236}">
              <a16:creationId xmlns:a16="http://schemas.microsoft.com/office/drawing/2014/main" id="{5096573D-41EE-47E0-99C1-249B12B06402}"/>
            </a:ext>
          </a:extLst>
        </xdr:cNvPr>
        <xdr:cNvSpPr>
          <a:spLocks noChangeShapeType="1"/>
        </xdr:cNvSpPr>
      </xdr:nvSpPr>
      <xdr:spPr bwMode="auto">
        <a:xfrm>
          <a:off x="6108700" y="130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120</xdr:row>
      <xdr:rowOff>31750</xdr:rowOff>
    </xdr:from>
    <xdr:to>
      <xdr:col>8</xdr:col>
      <xdr:colOff>0</xdr:colOff>
      <xdr:row>120</xdr:row>
      <xdr:rowOff>31750</xdr:rowOff>
    </xdr:to>
    <xdr:sp macro="" textlink="">
      <xdr:nvSpPr>
        <xdr:cNvPr id="100" name="Line 104">
          <a:extLst>
            <a:ext uri="{FF2B5EF4-FFF2-40B4-BE49-F238E27FC236}">
              <a16:creationId xmlns:a16="http://schemas.microsoft.com/office/drawing/2014/main" id="{11CEC2E4-A8F9-4FFF-9F55-E39684C7F7A8}"/>
            </a:ext>
          </a:extLst>
        </xdr:cNvPr>
        <xdr:cNvSpPr>
          <a:spLocks noChangeShapeType="1"/>
        </xdr:cNvSpPr>
      </xdr:nvSpPr>
      <xdr:spPr bwMode="auto">
        <a:xfrm>
          <a:off x="6108700" y="2022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147</xdr:row>
      <xdr:rowOff>31750</xdr:rowOff>
    </xdr:from>
    <xdr:to>
      <xdr:col>8</xdr:col>
      <xdr:colOff>0</xdr:colOff>
      <xdr:row>147</xdr:row>
      <xdr:rowOff>31750</xdr:rowOff>
    </xdr:to>
    <xdr:sp macro="" textlink="">
      <xdr:nvSpPr>
        <xdr:cNvPr id="101" name="Line 104">
          <a:extLst>
            <a:ext uri="{FF2B5EF4-FFF2-40B4-BE49-F238E27FC236}">
              <a16:creationId xmlns:a16="http://schemas.microsoft.com/office/drawing/2014/main" id="{E8CD0AB1-2553-4691-9D18-78390B585C7B}"/>
            </a:ext>
          </a:extLst>
        </xdr:cNvPr>
        <xdr:cNvSpPr>
          <a:spLocks noChangeShapeType="1"/>
        </xdr:cNvSpPr>
      </xdr:nvSpPr>
      <xdr:spPr bwMode="auto">
        <a:xfrm>
          <a:off x="6108700" y="2022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174</xdr:row>
      <xdr:rowOff>31750</xdr:rowOff>
    </xdr:from>
    <xdr:to>
      <xdr:col>8</xdr:col>
      <xdr:colOff>0</xdr:colOff>
      <xdr:row>174</xdr:row>
      <xdr:rowOff>31750</xdr:rowOff>
    </xdr:to>
    <xdr:sp macro="" textlink="">
      <xdr:nvSpPr>
        <xdr:cNvPr id="102" name="Line 104">
          <a:extLst>
            <a:ext uri="{FF2B5EF4-FFF2-40B4-BE49-F238E27FC236}">
              <a16:creationId xmlns:a16="http://schemas.microsoft.com/office/drawing/2014/main" id="{EF11C125-2354-498F-AF3A-E7E98F24153D}"/>
            </a:ext>
          </a:extLst>
        </xdr:cNvPr>
        <xdr:cNvSpPr>
          <a:spLocks noChangeShapeType="1"/>
        </xdr:cNvSpPr>
      </xdr:nvSpPr>
      <xdr:spPr bwMode="auto">
        <a:xfrm>
          <a:off x="6108700" y="2022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200</xdr:row>
      <xdr:rowOff>31750</xdr:rowOff>
    </xdr:from>
    <xdr:to>
      <xdr:col>8</xdr:col>
      <xdr:colOff>0</xdr:colOff>
      <xdr:row>200</xdr:row>
      <xdr:rowOff>31750</xdr:rowOff>
    </xdr:to>
    <xdr:sp macro="" textlink="">
      <xdr:nvSpPr>
        <xdr:cNvPr id="103" name="Line 104">
          <a:extLst>
            <a:ext uri="{FF2B5EF4-FFF2-40B4-BE49-F238E27FC236}">
              <a16:creationId xmlns:a16="http://schemas.microsoft.com/office/drawing/2014/main" id="{0C048430-8779-4C09-9CA9-D500ADF451D5}"/>
            </a:ext>
          </a:extLst>
        </xdr:cNvPr>
        <xdr:cNvSpPr>
          <a:spLocks noChangeShapeType="1"/>
        </xdr:cNvSpPr>
      </xdr:nvSpPr>
      <xdr:spPr bwMode="auto">
        <a:xfrm>
          <a:off x="6108700" y="2022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228</xdr:row>
      <xdr:rowOff>31750</xdr:rowOff>
    </xdr:from>
    <xdr:to>
      <xdr:col>8</xdr:col>
      <xdr:colOff>0</xdr:colOff>
      <xdr:row>228</xdr:row>
      <xdr:rowOff>31750</xdr:rowOff>
    </xdr:to>
    <xdr:sp macro="" textlink="">
      <xdr:nvSpPr>
        <xdr:cNvPr id="104" name="Line 104">
          <a:extLst>
            <a:ext uri="{FF2B5EF4-FFF2-40B4-BE49-F238E27FC236}">
              <a16:creationId xmlns:a16="http://schemas.microsoft.com/office/drawing/2014/main" id="{B0D33BC3-0EB1-4B6E-88BD-FC0BD9554D99}"/>
            </a:ext>
          </a:extLst>
        </xdr:cNvPr>
        <xdr:cNvSpPr>
          <a:spLocks noChangeShapeType="1"/>
        </xdr:cNvSpPr>
      </xdr:nvSpPr>
      <xdr:spPr bwMode="auto">
        <a:xfrm>
          <a:off x="6108700" y="2022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254</xdr:row>
      <xdr:rowOff>31750</xdr:rowOff>
    </xdr:from>
    <xdr:to>
      <xdr:col>8</xdr:col>
      <xdr:colOff>0</xdr:colOff>
      <xdr:row>254</xdr:row>
      <xdr:rowOff>31750</xdr:rowOff>
    </xdr:to>
    <xdr:sp macro="" textlink="">
      <xdr:nvSpPr>
        <xdr:cNvPr id="105" name="Line 104">
          <a:extLst>
            <a:ext uri="{FF2B5EF4-FFF2-40B4-BE49-F238E27FC236}">
              <a16:creationId xmlns:a16="http://schemas.microsoft.com/office/drawing/2014/main" id="{D139F0C6-5137-4AF5-B298-ED51495AA150}"/>
            </a:ext>
          </a:extLst>
        </xdr:cNvPr>
        <xdr:cNvSpPr>
          <a:spLocks noChangeShapeType="1"/>
        </xdr:cNvSpPr>
      </xdr:nvSpPr>
      <xdr:spPr bwMode="auto">
        <a:xfrm>
          <a:off x="6108700" y="2022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280</xdr:row>
      <xdr:rowOff>31750</xdr:rowOff>
    </xdr:from>
    <xdr:to>
      <xdr:col>8</xdr:col>
      <xdr:colOff>0</xdr:colOff>
      <xdr:row>280</xdr:row>
      <xdr:rowOff>31750</xdr:rowOff>
    </xdr:to>
    <xdr:sp macro="" textlink="">
      <xdr:nvSpPr>
        <xdr:cNvPr id="106" name="Line 104">
          <a:extLst>
            <a:ext uri="{FF2B5EF4-FFF2-40B4-BE49-F238E27FC236}">
              <a16:creationId xmlns:a16="http://schemas.microsoft.com/office/drawing/2014/main" id="{7CB8E6CB-C285-4DCC-B191-22D1D928A9BB}"/>
            </a:ext>
          </a:extLst>
        </xdr:cNvPr>
        <xdr:cNvSpPr>
          <a:spLocks noChangeShapeType="1"/>
        </xdr:cNvSpPr>
      </xdr:nvSpPr>
      <xdr:spPr bwMode="auto">
        <a:xfrm>
          <a:off x="6108700" y="2022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306</xdr:row>
      <xdr:rowOff>31750</xdr:rowOff>
    </xdr:from>
    <xdr:to>
      <xdr:col>8</xdr:col>
      <xdr:colOff>0</xdr:colOff>
      <xdr:row>306</xdr:row>
      <xdr:rowOff>31750</xdr:rowOff>
    </xdr:to>
    <xdr:sp macro="" textlink="">
      <xdr:nvSpPr>
        <xdr:cNvPr id="107" name="Line 104">
          <a:extLst>
            <a:ext uri="{FF2B5EF4-FFF2-40B4-BE49-F238E27FC236}">
              <a16:creationId xmlns:a16="http://schemas.microsoft.com/office/drawing/2014/main" id="{353E5209-C8CA-49D9-9143-85134986B6E1}"/>
            </a:ext>
          </a:extLst>
        </xdr:cNvPr>
        <xdr:cNvSpPr>
          <a:spLocks noChangeShapeType="1"/>
        </xdr:cNvSpPr>
      </xdr:nvSpPr>
      <xdr:spPr bwMode="auto">
        <a:xfrm>
          <a:off x="6108700" y="2022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T331"/>
  <sheetViews>
    <sheetView tabSelected="1" view="pageLayout" zoomScaleNormal="100" workbookViewId="0">
      <selection activeCell="A329" sqref="A329"/>
    </sheetView>
  </sheetViews>
  <sheetFormatPr defaultColWidth="11.453125" defaultRowHeight="12.5" x14ac:dyDescent="0.25"/>
  <cols>
    <col min="1" max="1" width="3.1796875" style="6" customWidth="1"/>
    <col min="2" max="2" width="14.7265625" style="6" customWidth="1"/>
    <col min="3" max="3" width="28.453125" style="6" customWidth="1"/>
    <col min="4" max="4" width="10.26953125" style="6" customWidth="1"/>
    <col min="5" max="5" width="6.7265625" style="6" customWidth="1"/>
    <col min="6" max="6" width="5.453125" style="6" customWidth="1"/>
    <col min="7" max="7" width="10.453125" style="6" customWidth="1"/>
    <col min="8" max="8" width="8" style="6" customWidth="1"/>
    <col min="9" max="9" width="10" style="6" customWidth="1"/>
    <col min="10" max="10" width="6.26953125" style="6" customWidth="1"/>
    <col min="11" max="11" width="8.453125" style="6" customWidth="1"/>
    <col min="12" max="12" width="16.81640625" style="6" customWidth="1"/>
    <col min="13" max="16384" width="11.453125" style="6"/>
  </cols>
  <sheetData>
    <row r="1" spans="1:254" ht="13" x14ac:dyDescent="0.3">
      <c r="B1" s="84" t="s">
        <v>38</v>
      </c>
      <c r="C1" s="103"/>
      <c r="D1" s="9" t="s">
        <v>14</v>
      </c>
      <c r="E1" s="10"/>
      <c r="F1" s="11"/>
      <c r="G1" s="12"/>
      <c r="H1" s="12"/>
    </row>
    <row r="2" spans="1:254" ht="13" x14ac:dyDescent="0.3">
      <c r="B2" s="13"/>
      <c r="C2" s="13"/>
      <c r="G2" s="47"/>
      <c r="H2" s="17"/>
    </row>
    <row r="3" spans="1:254" ht="13" x14ac:dyDescent="0.3">
      <c r="B3" s="7" t="s">
        <v>13</v>
      </c>
      <c r="C3" s="8"/>
      <c r="D3" s="9" t="s">
        <v>14</v>
      </c>
      <c r="E3" s="10"/>
      <c r="F3" s="12"/>
      <c r="G3" s="12"/>
      <c r="H3" s="12"/>
    </row>
    <row r="4" spans="1:254" ht="13" x14ac:dyDescent="0.3">
      <c r="B4" s="13"/>
      <c r="C4" s="13"/>
      <c r="D4" s="80" t="s">
        <v>37</v>
      </c>
      <c r="E4" s="81"/>
      <c r="F4" s="81"/>
      <c r="G4" s="81"/>
      <c r="H4" s="81"/>
      <c r="I4" s="81"/>
    </row>
    <row r="5" spans="1:254" ht="13" x14ac:dyDescent="0.3">
      <c r="B5" s="7" t="s">
        <v>12</v>
      </c>
      <c r="C5" s="102"/>
      <c r="D5" s="12"/>
      <c r="E5" s="14" t="s">
        <v>2</v>
      </c>
      <c r="F5" s="15"/>
      <c r="G5" s="15"/>
      <c r="H5" s="15"/>
    </row>
    <row r="7" spans="1:254" ht="13" x14ac:dyDescent="0.3">
      <c r="B7" s="85" t="s">
        <v>34</v>
      </c>
      <c r="C7" s="86"/>
      <c r="D7" s="87"/>
      <c r="E7" s="87"/>
      <c r="F7" s="87"/>
      <c r="G7" s="87"/>
      <c r="H7" s="87"/>
      <c r="I7" s="87"/>
      <c r="J7" s="87"/>
      <c r="K7" s="87"/>
      <c r="L7" s="88"/>
      <c r="M7" s="12"/>
      <c r="N7" s="12"/>
      <c r="O7" s="12"/>
    </row>
    <row r="8" spans="1:254" s="16" customFormat="1" x14ac:dyDescent="0.25">
      <c r="A8" s="12"/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s="12" customFormat="1" x14ac:dyDescent="0.25"/>
    <row r="10" spans="1:254" ht="13" x14ac:dyDescent="0.3">
      <c r="B10" s="93" t="s">
        <v>15</v>
      </c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12"/>
      <c r="N10" s="12"/>
      <c r="O10" s="12"/>
    </row>
    <row r="11" spans="1:254" x14ac:dyDescent="0.25">
      <c r="A11" s="12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2"/>
      <c r="N11" s="12"/>
      <c r="O11" s="12"/>
    </row>
    <row r="12" spans="1:254" x14ac:dyDescent="0.25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2"/>
      <c r="N12" s="12"/>
      <c r="O12" s="12"/>
    </row>
    <row r="13" spans="1:254" x14ac:dyDescent="0.25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2"/>
      <c r="N13" s="12"/>
      <c r="O13" s="12"/>
    </row>
    <row r="14" spans="1:254" x14ac:dyDescent="0.25"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2"/>
      <c r="N14" s="12"/>
      <c r="O14" s="12"/>
    </row>
    <row r="15" spans="1:254" x14ac:dyDescent="0.25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2"/>
      <c r="N15" s="12"/>
      <c r="O15" s="12"/>
    </row>
    <row r="16" spans="1:254" x14ac:dyDescent="0.25"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2"/>
      <c r="N16" s="12"/>
      <c r="O16" s="12"/>
    </row>
    <row r="17" spans="2:15" x14ac:dyDescent="0.25"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2"/>
      <c r="N17" s="12"/>
      <c r="O17" s="12"/>
    </row>
    <row r="18" spans="2:15" x14ac:dyDescent="0.25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2"/>
      <c r="N18" s="12"/>
      <c r="O18" s="12"/>
    </row>
    <row r="19" spans="2:15" x14ac:dyDescent="0.25"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2"/>
      <c r="N19" s="12"/>
      <c r="O19" s="12"/>
    </row>
    <row r="20" spans="2:15" x14ac:dyDescent="0.25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2"/>
      <c r="N20" s="12"/>
      <c r="O20" s="12"/>
    </row>
    <row r="21" spans="2:15" x14ac:dyDescent="0.25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2"/>
      <c r="N21" s="12"/>
      <c r="O21" s="12"/>
    </row>
    <row r="22" spans="2:15" x14ac:dyDescent="0.25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2"/>
      <c r="N22" s="12"/>
      <c r="O22" s="12"/>
    </row>
    <row r="23" spans="2:15" x14ac:dyDescent="0.25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2"/>
      <c r="N23" s="12"/>
      <c r="O23" s="12"/>
    </row>
    <row r="24" spans="2:15" x14ac:dyDescent="0.25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2"/>
      <c r="N24" s="12"/>
      <c r="O24" s="12"/>
    </row>
    <row r="25" spans="2:15" x14ac:dyDescent="0.25"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2"/>
      <c r="N25" s="12"/>
      <c r="O25" s="12"/>
    </row>
    <row r="26" spans="2:15" x14ac:dyDescent="0.2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1"/>
      <c r="M26" s="12"/>
      <c r="N26" s="12"/>
      <c r="O26" s="12"/>
    </row>
    <row r="27" spans="2:15" ht="13" x14ac:dyDescent="0.3">
      <c r="B27" s="131" t="s">
        <v>23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2"/>
      <c r="N27" s="12"/>
      <c r="O27" s="12"/>
    </row>
    <row r="28" spans="2:15" ht="13" x14ac:dyDescent="0.3">
      <c r="B28" s="130" t="s">
        <v>4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2"/>
      <c r="N28" s="12"/>
      <c r="O28" s="12"/>
    </row>
    <row r="29" spans="2:15" ht="13" x14ac:dyDescent="0.3">
      <c r="B29" s="18" t="s">
        <v>5</v>
      </c>
      <c r="C29" s="12"/>
      <c r="E29" s="12"/>
      <c r="L29" s="12"/>
      <c r="M29" s="12"/>
      <c r="N29" s="12"/>
      <c r="O29" s="12"/>
    </row>
    <row r="30" spans="2:15" ht="13" x14ac:dyDescent="0.3">
      <c r="B30" s="19" t="s">
        <v>18</v>
      </c>
      <c r="G30" s="101"/>
      <c r="H30" s="40"/>
      <c r="I30" s="40"/>
      <c r="J30" s="40"/>
      <c r="K30" s="101"/>
      <c r="L30" s="17"/>
      <c r="M30" s="11"/>
      <c r="N30" s="11"/>
      <c r="O30" s="12"/>
    </row>
    <row r="31" spans="2:15" ht="13" x14ac:dyDescent="0.3">
      <c r="B31" s="19"/>
      <c r="G31" s="40"/>
      <c r="H31" s="40"/>
      <c r="I31" s="40"/>
      <c r="J31" s="40"/>
      <c r="K31" s="40"/>
      <c r="L31" s="11"/>
      <c r="M31" s="11"/>
      <c r="N31" s="11"/>
      <c r="O31" s="12"/>
    </row>
    <row r="32" spans="2:15" ht="13" x14ac:dyDescent="0.3">
      <c r="B32" s="13" t="s">
        <v>24</v>
      </c>
      <c r="D32" s="13" t="s">
        <v>21</v>
      </c>
      <c r="H32" s="79" t="s">
        <v>35</v>
      </c>
      <c r="M32" s="12"/>
      <c r="N32" s="12"/>
      <c r="O32" s="12"/>
    </row>
    <row r="33" spans="1:15" ht="13" x14ac:dyDescent="0.3">
      <c r="B33" s="18" t="s">
        <v>19</v>
      </c>
      <c r="C33" s="21"/>
      <c r="D33" s="22" t="s">
        <v>22</v>
      </c>
      <c r="E33" s="127"/>
      <c r="F33" s="127"/>
      <c r="G33" s="127"/>
      <c r="H33" s="20" t="s">
        <v>20</v>
      </c>
      <c r="I33" s="16"/>
      <c r="J33" s="16"/>
      <c r="K33" s="16"/>
      <c r="L33" s="16"/>
      <c r="M33" s="12"/>
      <c r="N33" s="12"/>
      <c r="O33" s="12"/>
    </row>
    <row r="34" spans="1:15" ht="13" x14ac:dyDescent="0.3">
      <c r="B34" s="20"/>
      <c r="D34" s="13"/>
      <c r="H34" s="13"/>
      <c r="M34" s="12"/>
      <c r="N34" s="12"/>
      <c r="O34" s="12"/>
    </row>
    <row r="35" spans="1:15" ht="13" x14ac:dyDescent="0.3">
      <c r="B35" s="18"/>
      <c r="C35" s="11"/>
      <c r="D35" s="40"/>
      <c r="E35" s="128"/>
      <c r="F35" s="129"/>
      <c r="G35" s="129"/>
      <c r="H35" s="13"/>
      <c r="I35" s="12"/>
      <c r="J35" s="11"/>
      <c r="K35" s="11"/>
      <c r="L35" s="11"/>
      <c r="M35" s="12"/>
      <c r="N35" s="12"/>
      <c r="O35" s="12"/>
    </row>
    <row r="36" spans="1:15" x14ac:dyDescent="0.25">
      <c r="M36" s="12"/>
      <c r="N36" s="12"/>
      <c r="O36" s="12"/>
    </row>
    <row r="37" spans="1:15" x14ac:dyDescent="0.25">
      <c r="H37" s="11"/>
      <c r="I37" s="11"/>
      <c r="J37" s="12"/>
      <c r="K37" s="12"/>
      <c r="L37" s="12"/>
      <c r="M37" s="12"/>
      <c r="N37" s="12"/>
      <c r="O37" s="12"/>
    </row>
    <row r="38" spans="1:15" ht="13" x14ac:dyDescent="0.3">
      <c r="B38" s="48"/>
      <c r="C38" s="13"/>
      <c r="E38" s="18"/>
      <c r="F38" s="12"/>
      <c r="G38" s="18"/>
      <c r="L38" s="48"/>
      <c r="M38" s="12"/>
      <c r="N38" s="12"/>
      <c r="O38" s="12"/>
    </row>
    <row r="39" spans="1:15" ht="15.5" x14ac:dyDescent="0.35">
      <c r="B39" s="104" t="s">
        <v>37</v>
      </c>
      <c r="C39" s="82"/>
      <c r="D39" s="114"/>
      <c r="E39" s="115"/>
      <c r="F39" s="115"/>
      <c r="G39" s="115"/>
      <c r="H39" s="115"/>
      <c r="I39" s="116"/>
      <c r="J39" s="12"/>
      <c r="K39" s="12"/>
      <c r="L39" s="12"/>
      <c r="M39" s="12"/>
      <c r="N39" s="12"/>
      <c r="O39" s="12"/>
    </row>
    <row r="40" spans="1:15" ht="39" x14ac:dyDescent="0.3">
      <c r="B40" s="139" t="s">
        <v>40</v>
      </c>
      <c r="C40" s="140"/>
      <c r="D40" s="10"/>
      <c r="E40" s="10"/>
      <c r="F40" s="12"/>
      <c r="G40" s="12"/>
      <c r="H40" s="12"/>
      <c r="I40" s="139" t="s">
        <v>39</v>
      </c>
      <c r="J40" s="23"/>
      <c r="K40" s="24"/>
      <c r="L40" s="10"/>
      <c r="M40" s="12"/>
      <c r="N40" s="12"/>
      <c r="O40" s="12"/>
    </row>
    <row r="41" spans="1:15" x14ac:dyDescent="0.25">
      <c r="D41" s="12"/>
    </row>
    <row r="42" spans="1:15" ht="39" x14ac:dyDescent="0.3">
      <c r="B42" s="139" t="s">
        <v>41</v>
      </c>
      <c r="C42" s="10"/>
      <c r="D42" s="10"/>
      <c r="E42" s="10"/>
      <c r="F42" s="12"/>
      <c r="G42" s="12"/>
      <c r="H42" s="12"/>
      <c r="I42" s="141" t="s">
        <v>42</v>
      </c>
      <c r="J42" s="16"/>
      <c r="K42" s="10"/>
      <c r="L42" s="10"/>
    </row>
    <row r="43" spans="1:15" x14ac:dyDescent="0.25">
      <c r="B43" s="10"/>
      <c r="C43" s="10"/>
      <c r="D43" s="46"/>
      <c r="E43" s="46"/>
    </row>
    <row r="44" spans="1:15" ht="13" x14ac:dyDescent="0.3">
      <c r="B44" s="89" t="s">
        <v>43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5" ht="13" x14ac:dyDescent="0.3">
      <c r="B45" s="91" t="s">
        <v>28</v>
      </c>
      <c r="C45" s="92"/>
      <c r="D45" s="92"/>
      <c r="E45" s="92"/>
      <c r="F45" s="92"/>
      <c r="G45" s="92"/>
      <c r="H45" s="92"/>
      <c r="I45" s="91" t="s">
        <v>29</v>
      </c>
      <c r="J45" s="92"/>
      <c r="K45" s="92"/>
      <c r="L45" s="78"/>
    </row>
    <row r="46" spans="1:15" ht="27.75" customHeight="1" x14ac:dyDescent="0.3">
      <c r="A46" s="25"/>
      <c r="B46" s="119" t="s">
        <v>6</v>
      </c>
      <c r="C46" s="118"/>
      <c r="D46" s="119" t="s">
        <v>7</v>
      </c>
      <c r="E46" s="118"/>
      <c r="F46" s="26" t="s">
        <v>8</v>
      </c>
      <c r="G46" s="26" t="s">
        <v>9</v>
      </c>
      <c r="H46" s="41" t="s">
        <v>27</v>
      </c>
      <c r="I46" s="27" t="s">
        <v>3</v>
      </c>
      <c r="J46" s="27" t="s">
        <v>1</v>
      </c>
      <c r="K46" s="27" t="s">
        <v>0</v>
      </c>
      <c r="L46" s="26" t="s">
        <v>10</v>
      </c>
    </row>
    <row r="47" spans="1:15" ht="26.25" customHeight="1" x14ac:dyDescent="0.25">
      <c r="A47" s="72">
        <v>1</v>
      </c>
      <c r="B47" s="121"/>
      <c r="C47" s="121"/>
      <c r="D47" s="125"/>
      <c r="E47" s="109"/>
      <c r="F47" s="28"/>
      <c r="G47" s="45">
        <v>0</v>
      </c>
      <c r="H47" s="63">
        <v>0</v>
      </c>
      <c r="I47" s="53">
        <f t="shared" ref="I47:I54" si="0">(+F47*G47)*(1-H47)</f>
        <v>0</v>
      </c>
      <c r="L47" s="1">
        <f t="shared" ref="L47:L54" si="1">SUM(I47)</f>
        <v>0</v>
      </c>
    </row>
    <row r="48" spans="1:15" ht="26.25" customHeight="1" x14ac:dyDescent="0.25">
      <c r="A48" s="72">
        <v>2</v>
      </c>
      <c r="B48" s="121"/>
      <c r="C48" s="121"/>
      <c r="D48" s="109"/>
      <c r="E48" s="109"/>
      <c r="F48" s="28"/>
      <c r="G48" s="45">
        <v>0</v>
      </c>
      <c r="H48" s="64">
        <v>0</v>
      </c>
      <c r="I48" s="53">
        <f t="shared" si="0"/>
        <v>0</v>
      </c>
      <c r="J48" s="58"/>
      <c r="K48" s="42"/>
      <c r="L48" s="1">
        <f t="shared" si="1"/>
        <v>0</v>
      </c>
    </row>
    <row r="49" spans="1:12" ht="24" customHeight="1" x14ac:dyDescent="0.25">
      <c r="A49" s="72">
        <v>3</v>
      </c>
      <c r="B49" s="121"/>
      <c r="C49" s="121"/>
      <c r="D49" s="109"/>
      <c r="E49" s="109"/>
      <c r="F49" s="28"/>
      <c r="G49" s="45">
        <v>0</v>
      </c>
      <c r="H49" s="64">
        <v>0</v>
      </c>
      <c r="I49" s="53">
        <f t="shared" si="0"/>
        <v>0</v>
      </c>
      <c r="J49" s="43"/>
      <c r="K49" s="59"/>
      <c r="L49" s="1">
        <f t="shared" si="1"/>
        <v>0</v>
      </c>
    </row>
    <row r="50" spans="1:12" ht="24.75" customHeight="1" x14ac:dyDescent="0.25">
      <c r="A50" s="72">
        <v>4</v>
      </c>
      <c r="B50" s="121"/>
      <c r="C50" s="121"/>
      <c r="D50" s="109"/>
      <c r="E50" s="109"/>
      <c r="F50" s="28"/>
      <c r="G50" s="45">
        <v>0</v>
      </c>
      <c r="H50" s="64">
        <v>0</v>
      </c>
      <c r="I50" s="53">
        <f t="shared" si="0"/>
        <v>0</v>
      </c>
      <c r="J50" s="43"/>
      <c r="K50" s="59"/>
      <c r="L50" s="1">
        <f t="shared" si="1"/>
        <v>0</v>
      </c>
    </row>
    <row r="51" spans="1:12" ht="23.25" customHeight="1" x14ac:dyDescent="0.25">
      <c r="A51" s="72">
        <v>5</v>
      </c>
      <c r="B51" s="121"/>
      <c r="C51" s="121"/>
      <c r="D51" s="109"/>
      <c r="E51" s="109"/>
      <c r="F51" s="28"/>
      <c r="G51" s="45">
        <v>0</v>
      </c>
      <c r="H51" s="64">
        <v>0</v>
      </c>
      <c r="I51" s="53">
        <f t="shared" si="0"/>
        <v>0</v>
      </c>
      <c r="J51" s="43"/>
      <c r="K51" s="59"/>
      <c r="L51" s="1">
        <f t="shared" si="1"/>
        <v>0</v>
      </c>
    </row>
    <row r="52" spans="1:12" ht="25.5" customHeight="1" x14ac:dyDescent="0.25">
      <c r="A52" s="72">
        <v>6</v>
      </c>
      <c r="B52" s="108"/>
      <c r="C52" s="108"/>
      <c r="D52" s="109"/>
      <c r="E52" s="109"/>
      <c r="F52" s="28"/>
      <c r="G52" s="45">
        <v>0</v>
      </c>
      <c r="H52" s="64">
        <v>0</v>
      </c>
      <c r="I52" s="53">
        <f t="shared" si="0"/>
        <v>0</v>
      </c>
      <c r="J52" s="43"/>
      <c r="K52" s="59"/>
      <c r="L52" s="1">
        <f t="shared" si="1"/>
        <v>0</v>
      </c>
    </row>
    <row r="53" spans="1:12" ht="24" customHeight="1" x14ac:dyDescent="0.25">
      <c r="A53" s="72">
        <v>7</v>
      </c>
      <c r="B53" s="121"/>
      <c r="C53" s="121"/>
      <c r="D53" s="109"/>
      <c r="E53" s="109"/>
      <c r="F53" s="28"/>
      <c r="G53" s="45">
        <v>0</v>
      </c>
      <c r="H53" s="64">
        <v>0</v>
      </c>
      <c r="I53" s="53">
        <f t="shared" si="0"/>
        <v>0</v>
      </c>
      <c r="J53" s="43"/>
      <c r="K53" s="59"/>
      <c r="L53" s="1">
        <f t="shared" si="1"/>
        <v>0</v>
      </c>
    </row>
    <row r="54" spans="1:12" ht="25.5" customHeight="1" x14ac:dyDescent="0.25">
      <c r="A54" s="72">
        <v>8</v>
      </c>
      <c r="B54" s="121"/>
      <c r="C54" s="121"/>
      <c r="D54" s="109"/>
      <c r="E54" s="109"/>
      <c r="F54" s="28"/>
      <c r="G54" s="45">
        <v>0</v>
      </c>
      <c r="H54" s="64">
        <v>0</v>
      </c>
      <c r="I54" s="53">
        <f t="shared" si="0"/>
        <v>0</v>
      </c>
      <c r="J54" s="43"/>
      <c r="K54" s="59"/>
      <c r="L54" s="1">
        <f t="shared" si="1"/>
        <v>0</v>
      </c>
    </row>
    <row r="55" spans="1:12" ht="13" x14ac:dyDescent="0.3">
      <c r="A55" s="72">
        <v>9</v>
      </c>
      <c r="B55" s="56" t="s">
        <v>25</v>
      </c>
      <c r="C55" s="65"/>
      <c r="D55" s="110"/>
      <c r="E55" s="110"/>
      <c r="F55" s="68"/>
      <c r="G55" s="66"/>
      <c r="H55" s="57"/>
      <c r="I55" s="2">
        <f>SUM(I47:I54)</f>
        <v>0</v>
      </c>
      <c r="J55" s="31"/>
      <c r="K55" s="32"/>
      <c r="L55" s="3">
        <f>SUM(L47:L54)</f>
        <v>0</v>
      </c>
    </row>
    <row r="56" spans="1:12" ht="13" x14ac:dyDescent="0.3">
      <c r="A56" s="44"/>
      <c r="B56" s="135" t="s">
        <v>26</v>
      </c>
      <c r="C56" s="112"/>
      <c r="D56" s="113"/>
      <c r="E56" s="113"/>
      <c r="F56" s="70"/>
      <c r="G56" s="67"/>
      <c r="H56" s="96">
        <v>0</v>
      </c>
      <c r="I56" s="54">
        <f>SUM(L56+L55)</f>
        <v>0</v>
      </c>
      <c r="J56" s="33"/>
      <c r="K56" s="34"/>
      <c r="L56" s="49">
        <f>ROUND(-L55*H56,2)</f>
        <v>0</v>
      </c>
    </row>
    <row r="57" spans="1:12" ht="13" x14ac:dyDescent="0.3">
      <c r="B57" s="35" t="s">
        <v>32</v>
      </c>
      <c r="C57" s="35"/>
      <c r="D57" s="30"/>
      <c r="E57" s="69"/>
      <c r="F57" s="71" t="s">
        <v>33</v>
      </c>
      <c r="H57" s="105" t="s">
        <v>16</v>
      </c>
      <c r="I57" s="106"/>
      <c r="J57" s="37">
        <v>0</v>
      </c>
      <c r="K57" s="38">
        <v>0</v>
      </c>
      <c r="L57" s="5">
        <f>ROUND(K57++I56*J57,2)</f>
        <v>0</v>
      </c>
    </row>
    <row r="58" spans="1:12" ht="13" x14ac:dyDescent="0.3">
      <c r="B58" s="55" t="s">
        <v>11</v>
      </c>
      <c r="C58" s="52"/>
      <c r="D58" s="29"/>
      <c r="E58" s="36"/>
      <c r="F58" s="16"/>
      <c r="G58" s="36"/>
      <c r="H58" s="16"/>
      <c r="I58" s="39"/>
      <c r="J58" s="36"/>
      <c r="K58" s="36"/>
      <c r="L58" s="2">
        <f>L55+L56+L57</f>
        <v>0</v>
      </c>
    </row>
    <row r="59" spans="1:12" ht="26" x14ac:dyDescent="0.3">
      <c r="B59" s="51" t="s">
        <v>30</v>
      </c>
      <c r="C59" s="50" t="s">
        <v>17</v>
      </c>
      <c r="D59" s="36"/>
      <c r="E59" s="36"/>
      <c r="F59" s="36"/>
      <c r="G59" s="36"/>
      <c r="H59" s="36"/>
      <c r="I59" s="36"/>
      <c r="J59" s="36"/>
      <c r="K59" s="36"/>
      <c r="L59" s="4">
        <f>+L45-L58</f>
        <v>0</v>
      </c>
    </row>
    <row r="60" spans="1:12" ht="13" x14ac:dyDescent="0.3">
      <c r="B60" s="60"/>
      <c r="C60" s="61"/>
      <c r="D60" s="12"/>
      <c r="E60" s="12"/>
      <c r="F60" s="12"/>
      <c r="G60" s="12"/>
      <c r="H60" s="12"/>
      <c r="I60" s="12"/>
      <c r="J60" s="12"/>
      <c r="K60" s="12"/>
      <c r="L60" s="62"/>
    </row>
    <row r="61" spans="1:12" ht="13" x14ac:dyDescent="0.3">
      <c r="B61" s="142" t="s">
        <v>44</v>
      </c>
    </row>
    <row r="62" spans="1:12" ht="13" x14ac:dyDescent="0.3">
      <c r="A62" s="12"/>
      <c r="B62" s="13" t="s">
        <v>31</v>
      </c>
      <c r="J62" s="12"/>
      <c r="K62" s="12"/>
      <c r="L62" s="12"/>
    </row>
    <row r="63" spans="1:12" ht="13" x14ac:dyDescent="0.3">
      <c r="B63" s="40" t="s">
        <v>36</v>
      </c>
      <c r="D63" s="17"/>
      <c r="E63" s="17"/>
      <c r="F63" s="17"/>
      <c r="G63" s="17"/>
      <c r="H63" s="17"/>
      <c r="I63" s="19" t="s">
        <v>18</v>
      </c>
      <c r="J63" s="17"/>
      <c r="K63" s="17"/>
      <c r="L63" s="17"/>
    </row>
    <row r="64" spans="1:12" ht="13" x14ac:dyDescent="0.3">
      <c r="B64" s="100"/>
      <c r="C64" s="98"/>
      <c r="D64" s="98"/>
      <c r="E64" s="98"/>
      <c r="F64" s="98"/>
      <c r="G64" s="98"/>
      <c r="H64" s="10"/>
      <c r="I64" s="10"/>
      <c r="J64" s="10"/>
      <c r="K64" s="10"/>
      <c r="L64" s="10"/>
    </row>
    <row r="65" spans="1:12" ht="13" x14ac:dyDescent="0.3">
      <c r="B65" s="99"/>
      <c r="C65" s="98"/>
      <c r="D65" s="98"/>
      <c r="E65" s="98"/>
      <c r="F65" s="98"/>
      <c r="G65" s="98"/>
      <c r="H65" s="10"/>
      <c r="I65" s="10"/>
      <c r="J65" s="46"/>
      <c r="K65" s="46"/>
      <c r="L65" s="46"/>
    </row>
    <row r="66" spans="1:12" ht="15.5" x14ac:dyDescent="0.35">
      <c r="B66" s="104" t="s">
        <v>37</v>
      </c>
      <c r="C66" s="82"/>
      <c r="D66" s="114"/>
      <c r="E66" s="115"/>
      <c r="F66" s="115"/>
      <c r="G66" s="115"/>
      <c r="H66" s="115"/>
      <c r="I66" s="116"/>
      <c r="J66" s="12"/>
      <c r="K66" s="12"/>
      <c r="L66" s="12"/>
    </row>
    <row r="67" spans="1:12" ht="39" x14ac:dyDescent="0.3">
      <c r="B67" s="139" t="s">
        <v>40</v>
      </c>
      <c r="C67" s="140"/>
      <c r="D67" s="10"/>
      <c r="E67" s="10"/>
      <c r="F67" s="12"/>
      <c r="G67" s="12"/>
      <c r="H67" s="12"/>
      <c r="I67" s="139" t="s">
        <v>39</v>
      </c>
      <c r="J67" s="23"/>
      <c r="K67" s="24"/>
      <c r="L67" s="10"/>
    </row>
    <row r="68" spans="1:12" x14ac:dyDescent="0.25">
      <c r="D68" s="12"/>
    </row>
    <row r="69" spans="1:12" ht="39" x14ac:dyDescent="0.3">
      <c r="B69" s="139" t="s">
        <v>41</v>
      </c>
      <c r="C69" s="10"/>
      <c r="D69" s="10"/>
      <c r="E69" s="10"/>
      <c r="F69" s="12"/>
      <c r="G69" s="12"/>
      <c r="H69" s="12"/>
      <c r="I69" s="141" t="s">
        <v>42</v>
      </c>
      <c r="J69" s="16"/>
      <c r="K69" s="10"/>
      <c r="L69" s="10"/>
    </row>
    <row r="70" spans="1:12" x14ac:dyDescent="0.25">
      <c r="B70" s="10"/>
      <c r="C70" s="10"/>
      <c r="D70" s="46"/>
      <c r="E70" s="46"/>
    </row>
    <row r="71" spans="1:12" ht="13" x14ac:dyDescent="0.3">
      <c r="B71" s="89" t="s">
        <v>43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1:12" ht="13" x14ac:dyDescent="0.3">
      <c r="B72" s="91"/>
      <c r="C72" s="92"/>
      <c r="D72" s="92"/>
      <c r="E72" s="92"/>
      <c r="F72" s="92"/>
      <c r="G72" s="92"/>
      <c r="H72" s="92"/>
      <c r="I72" s="91" t="s">
        <v>30</v>
      </c>
      <c r="J72" s="92"/>
      <c r="K72" s="92"/>
      <c r="L72" s="5">
        <f>L59</f>
        <v>0</v>
      </c>
    </row>
    <row r="73" spans="1:12" ht="35" x14ac:dyDescent="0.3">
      <c r="A73" s="25"/>
      <c r="B73" s="119" t="s">
        <v>6</v>
      </c>
      <c r="C73" s="118"/>
      <c r="D73" s="119" t="s">
        <v>7</v>
      </c>
      <c r="E73" s="118"/>
      <c r="F73" s="26" t="s">
        <v>8</v>
      </c>
      <c r="G73" s="26" t="s">
        <v>9</v>
      </c>
      <c r="H73" s="41" t="s">
        <v>27</v>
      </c>
      <c r="I73" s="27" t="s">
        <v>3</v>
      </c>
      <c r="J73" s="27" t="s">
        <v>1</v>
      </c>
      <c r="K73" s="27" t="s">
        <v>0</v>
      </c>
      <c r="L73" s="26" t="s">
        <v>10</v>
      </c>
    </row>
    <row r="74" spans="1:12" ht="22.5" customHeight="1" x14ac:dyDescent="0.25">
      <c r="A74" s="72">
        <v>1</v>
      </c>
      <c r="B74" s="137"/>
      <c r="C74" s="138"/>
      <c r="D74" s="109"/>
      <c r="E74" s="109"/>
      <c r="F74" s="28"/>
      <c r="G74" s="45">
        <v>0</v>
      </c>
      <c r="H74" s="63">
        <v>0</v>
      </c>
      <c r="I74" s="53">
        <f t="shared" ref="I74:I81" si="2">(+F74*G74)*(1-H74)</f>
        <v>0</v>
      </c>
      <c r="L74" s="1">
        <f t="shared" ref="L74:L81" si="3">SUM(I74)</f>
        <v>0</v>
      </c>
    </row>
    <row r="75" spans="1:12" ht="25.5" customHeight="1" x14ac:dyDescent="0.25">
      <c r="A75" s="72">
        <v>2</v>
      </c>
      <c r="B75" s="137"/>
      <c r="C75" s="138"/>
      <c r="D75" s="109"/>
      <c r="E75" s="109"/>
      <c r="F75" s="28"/>
      <c r="G75" s="45"/>
      <c r="H75" s="64">
        <v>0</v>
      </c>
      <c r="I75" s="53">
        <f t="shared" si="2"/>
        <v>0</v>
      </c>
      <c r="J75" s="58"/>
      <c r="K75" s="42"/>
      <c r="L75" s="1">
        <f t="shared" si="3"/>
        <v>0</v>
      </c>
    </row>
    <row r="76" spans="1:12" ht="24" customHeight="1" x14ac:dyDescent="0.25">
      <c r="A76" s="72">
        <v>3</v>
      </c>
      <c r="B76" s="121"/>
      <c r="C76" s="121"/>
      <c r="D76" s="109"/>
      <c r="E76" s="109"/>
      <c r="F76" s="28"/>
      <c r="G76" s="45"/>
      <c r="H76" s="64">
        <v>0</v>
      </c>
      <c r="I76" s="53">
        <f t="shared" si="2"/>
        <v>0</v>
      </c>
      <c r="J76" s="43"/>
      <c r="K76" s="59"/>
      <c r="L76" s="1">
        <f t="shared" si="3"/>
        <v>0</v>
      </c>
    </row>
    <row r="77" spans="1:12" ht="22.5" customHeight="1" x14ac:dyDescent="0.25">
      <c r="A77" s="72">
        <v>4</v>
      </c>
      <c r="B77" s="121"/>
      <c r="C77" s="121"/>
      <c r="D77" s="109"/>
      <c r="E77" s="109"/>
      <c r="F77" s="28"/>
      <c r="G77" s="45"/>
      <c r="H77" s="64">
        <v>0</v>
      </c>
      <c r="I77" s="53">
        <f t="shared" si="2"/>
        <v>0</v>
      </c>
      <c r="J77" s="43"/>
      <c r="K77" s="59"/>
      <c r="L77" s="1">
        <f t="shared" si="3"/>
        <v>0</v>
      </c>
    </row>
    <row r="78" spans="1:12" ht="24" customHeight="1" x14ac:dyDescent="0.25">
      <c r="A78" s="72">
        <v>5</v>
      </c>
      <c r="B78" s="121"/>
      <c r="C78" s="121"/>
      <c r="D78" s="109"/>
      <c r="E78" s="109"/>
      <c r="F78" s="28"/>
      <c r="G78" s="45"/>
      <c r="H78" s="64">
        <v>0</v>
      </c>
      <c r="I78" s="53">
        <f t="shared" si="2"/>
        <v>0</v>
      </c>
      <c r="J78" s="43"/>
      <c r="K78" s="59"/>
      <c r="L78" s="1">
        <f t="shared" si="3"/>
        <v>0</v>
      </c>
    </row>
    <row r="79" spans="1:12" ht="25.5" customHeight="1" x14ac:dyDescent="0.25">
      <c r="A79" s="72">
        <v>6</v>
      </c>
      <c r="B79" s="108"/>
      <c r="C79" s="108"/>
      <c r="D79" s="109"/>
      <c r="E79" s="109"/>
      <c r="F79" s="28"/>
      <c r="G79" s="45"/>
      <c r="H79" s="64">
        <v>0</v>
      </c>
      <c r="I79" s="53">
        <f t="shared" si="2"/>
        <v>0</v>
      </c>
      <c r="J79" s="43"/>
      <c r="K79" s="59"/>
      <c r="L79" s="1">
        <f t="shared" si="3"/>
        <v>0</v>
      </c>
    </row>
    <row r="80" spans="1:12" ht="24" customHeight="1" x14ac:dyDescent="0.25">
      <c r="A80" s="72">
        <v>7</v>
      </c>
      <c r="B80" s="121"/>
      <c r="C80" s="121"/>
      <c r="D80" s="109"/>
      <c r="E80" s="109"/>
      <c r="F80" s="28"/>
      <c r="G80" s="45"/>
      <c r="H80" s="64">
        <v>0</v>
      </c>
      <c r="I80" s="53">
        <f t="shared" si="2"/>
        <v>0</v>
      </c>
      <c r="J80" s="43"/>
      <c r="K80" s="59"/>
      <c r="L80" s="1">
        <f t="shared" si="3"/>
        <v>0</v>
      </c>
    </row>
    <row r="81" spans="1:12" ht="23.25" customHeight="1" x14ac:dyDescent="0.25">
      <c r="A81" s="72">
        <v>8</v>
      </c>
      <c r="B81" s="121"/>
      <c r="C81" s="121"/>
      <c r="D81" s="109"/>
      <c r="E81" s="109"/>
      <c r="F81" s="28"/>
      <c r="G81" s="45"/>
      <c r="H81" s="64">
        <v>0</v>
      </c>
      <c r="I81" s="53">
        <f t="shared" si="2"/>
        <v>0</v>
      </c>
      <c r="J81" s="43"/>
      <c r="K81" s="59"/>
      <c r="L81" s="1">
        <f t="shared" si="3"/>
        <v>0</v>
      </c>
    </row>
    <row r="82" spans="1:12" ht="13" x14ac:dyDescent="0.3">
      <c r="A82" s="72">
        <v>9</v>
      </c>
      <c r="B82" s="56" t="s">
        <v>25</v>
      </c>
      <c r="C82" s="65"/>
      <c r="D82" s="110"/>
      <c r="E82" s="110"/>
      <c r="F82" s="68"/>
      <c r="G82" s="66"/>
      <c r="H82" s="57"/>
      <c r="I82" s="2">
        <f>SUM(I74:I81)</f>
        <v>0</v>
      </c>
      <c r="J82" s="31"/>
      <c r="K82" s="32"/>
      <c r="L82" s="3">
        <f>SUM(L74:L81)</f>
        <v>0</v>
      </c>
    </row>
    <row r="83" spans="1:12" ht="13" x14ac:dyDescent="0.3">
      <c r="B83" s="111" t="s">
        <v>26</v>
      </c>
      <c r="C83" s="112"/>
      <c r="D83" s="113"/>
      <c r="E83" s="113"/>
      <c r="F83" s="70"/>
      <c r="G83" s="67"/>
      <c r="H83" s="96">
        <v>0</v>
      </c>
      <c r="I83" s="54">
        <f>SUM(L83+L82)</f>
        <v>0</v>
      </c>
      <c r="J83" s="33"/>
      <c r="K83" s="34"/>
      <c r="L83" s="49">
        <f>ROUND(-L82*H83,2)</f>
        <v>0</v>
      </c>
    </row>
    <row r="84" spans="1:12" ht="13" x14ac:dyDescent="0.3">
      <c r="B84" s="35" t="s">
        <v>32</v>
      </c>
      <c r="C84" s="35"/>
      <c r="D84" s="30"/>
      <c r="E84" s="69"/>
      <c r="F84" s="71" t="s">
        <v>33</v>
      </c>
      <c r="H84" s="105" t="s">
        <v>16</v>
      </c>
      <c r="I84" s="106"/>
      <c r="J84" s="37">
        <v>0</v>
      </c>
      <c r="K84" s="38">
        <v>0</v>
      </c>
      <c r="L84" s="5">
        <f>ROUND(K84++I83*J84,2)</f>
        <v>0</v>
      </c>
    </row>
    <row r="85" spans="1:12" ht="13" x14ac:dyDescent="0.3">
      <c r="B85" s="55" t="s">
        <v>11</v>
      </c>
      <c r="C85" s="52"/>
      <c r="D85" s="29"/>
      <c r="E85" s="36"/>
      <c r="F85" s="16"/>
      <c r="G85" s="36"/>
      <c r="H85" s="16"/>
      <c r="I85" s="39"/>
      <c r="J85" s="36"/>
      <c r="K85" s="36"/>
      <c r="L85" s="2">
        <f>L82+L83+L84</f>
        <v>0</v>
      </c>
    </row>
    <row r="86" spans="1:12" ht="26" x14ac:dyDescent="0.3">
      <c r="B86" s="51" t="s">
        <v>30</v>
      </c>
      <c r="C86" s="50" t="s">
        <v>17</v>
      </c>
      <c r="D86" s="36"/>
      <c r="E86" s="36"/>
      <c r="F86" s="36"/>
      <c r="G86" s="36"/>
      <c r="H86" s="36"/>
      <c r="I86" s="36"/>
      <c r="J86" s="36"/>
      <c r="K86" s="36"/>
      <c r="L86" s="4">
        <f>+L72-L85</f>
        <v>0</v>
      </c>
    </row>
    <row r="87" spans="1:12" ht="13" x14ac:dyDescent="0.3">
      <c r="B87" s="60"/>
      <c r="C87" s="61"/>
      <c r="D87" s="12"/>
      <c r="E87" s="12"/>
      <c r="F87" s="12"/>
      <c r="G87" s="12"/>
      <c r="H87" s="12"/>
      <c r="I87" s="12"/>
      <c r="J87" s="12"/>
      <c r="K87" s="12"/>
      <c r="L87" s="62"/>
    </row>
    <row r="88" spans="1:12" ht="13" x14ac:dyDescent="0.3">
      <c r="B88" s="142" t="s">
        <v>44</v>
      </c>
    </row>
    <row r="89" spans="1:12" ht="13" x14ac:dyDescent="0.3">
      <c r="A89" s="12"/>
      <c r="B89" s="13" t="s">
        <v>31</v>
      </c>
      <c r="J89" s="12"/>
      <c r="K89" s="12"/>
      <c r="L89" s="12"/>
    </row>
    <row r="90" spans="1:12" ht="13" x14ac:dyDescent="0.3">
      <c r="B90" s="40" t="s">
        <v>36</v>
      </c>
      <c r="D90" s="17"/>
      <c r="E90" s="17"/>
      <c r="F90" s="17"/>
      <c r="G90" s="17"/>
      <c r="H90" s="17"/>
      <c r="I90" s="19" t="s">
        <v>18</v>
      </c>
      <c r="J90" s="17"/>
      <c r="K90" s="17"/>
      <c r="L90" s="17"/>
    </row>
    <row r="91" spans="1:12" ht="13" x14ac:dyDescent="0.3">
      <c r="B91" s="100"/>
      <c r="C91" s="98"/>
      <c r="D91" s="98"/>
      <c r="E91" s="98"/>
      <c r="F91" s="98"/>
      <c r="G91" s="98"/>
      <c r="H91" s="10"/>
      <c r="I91" s="10"/>
      <c r="J91" s="10"/>
      <c r="K91" s="10"/>
      <c r="L91" s="10"/>
    </row>
    <row r="92" spans="1:12" ht="13" x14ac:dyDescent="0.3">
      <c r="B92" s="99"/>
      <c r="C92" s="98"/>
      <c r="D92" s="98"/>
      <c r="E92" s="98"/>
      <c r="F92" s="98"/>
      <c r="G92" s="98"/>
      <c r="H92" s="10"/>
      <c r="I92" s="10"/>
      <c r="J92" s="46"/>
      <c r="K92" s="46"/>
      <c r="L92" s="46"/>
    </row>
    <row r="93" spans="1:12" ht="15.5" x14ac:dyDescent="0.35">
      <c r="B93" s="104" t="s">
        <v>37</v>
      </c>
      <c r="C93" s="82"/>
      <c r="D93" s="114"/>
      <c r="E93" s="115"/>
      <c r="F93" s="115"/>
      <c r="G93" s="115"/>
      <c r="H93" s="115"/>
      <c r="I93" s="116"/>
      <c r="J93" s="12"/>
      <c r="K93" s="12"/>
      <c r="L93" s="12"/>
    </row>
    <row r="94" spans="1:12" ht="39" x14ac:dyDescent="0.3">
      <c r="B94" s="139" t="s">
        <v>40</v>
      </c>
      <c r="C94" s="140"/>
      <c r="D94" s="10"/>
      <c r="E94" s="10"/>
      <c r="F94" s="12"/>
      <c r="G94" s="12"/>
      <c r="H94" s="12"/>
      <c r="I94" s="139" t="s">
        <v>39</v>
      </c>
      <c r="J94" s="23"/>
      <c r="K94" s="24"/>
      <c r="L94" s="10"/>
    </row>
    <row r="95" spans="1:12" x14ac:dyDescent="0.25">
      <c r="D95" s="12"/>
    </row>
    <row r="96" spans="1:12" ht="39" x14ac:dyDescent="0.3">
      <c r="B96" s="139" t="s">
        <v>41</v>
      </c>
      <c r="C96" s="10"/>
      <c r="D96" s="10"/>
      <c r="E96" s="10"/>
      <c r="F96" s="12"/>
      <c r="G96" s="12"/>
      <c r="H96" s="12"/>
      <c r="I96" s="141" t="s">
        <v>42</v>
      </c>
      <c r="J96" s="16"/>
      <c r="K96" s="10"/>
      <c r="L96" s="10"/>
    </row>
    <row r="97" spans="1:12" x14ac:dyDescent="0.25">
      <c r="B97" s="10"/>
      <c r="C97" s="10"/>
      <c r="D97" s="46"/>
      <c r="E97" s="46"/>
    </row>
    <row r="98" spans="1:12" ht="13" x14ac:dyDescent="0.3">
      <c r="B98" s="89" t="s">
        <v>43</v>
      </c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1:12" ht="13" x14ac:dyDescent="0.3">
      <c r="B99" s="91"/>
      <c r="C99" s="92"/>
      <c r="D99" s="92"/>
      <c r="E99" s="92"/>
      <c r="F99" s="92"/>
      <c r="G99" s="92"/>
      <c r="H99" s="92"/>
      <c r="I99" s="91" t="s">
        <v>30</v>
      </c>
      <c r="J99" s="92"/>
      <c r="K99" s="92"/>
      <c r="L99" s="78">
        <f>L86</f>
        <v>0</v>
      </c>
    </row>
    <row r="100" spans="1:12" ht="35" x14ac:dyDescent="0.3">
      <c r="A100" s="25"/>
      <c r="B100" s="119" t="s">
        <v>6</v>
      </c>
      <c r="C100" s="118"/>
      <c r="D100" s="119" t="s">
        <v>7</v>
      </c>
      <c r="E100" s="118"/>
      <c r="F100" s="26" t="s">
        <v>8</v>
      </c>
      <c r="G100" s="26" t="s">
        <v>9</v>
      </c>
      <c r="H100" s="41" t="s">
        <v>27</v>
      </c>
      <c r="I100" s="27" t="s">
        <v>3</v>
      </c>
      <c r="J100" s="27" t="s">
        <v>1</v>
      </c>
      <c r="K100" s="27" t="s">
        <v>0</v>
      </c>
      <c r="L100" s="26" t="s">
        <v>10</v>
      </c>
    </row>
    <row r="101" spans="1:12" ht="23.25" customHeight="1" x14ac:dyDescent="0.25">
      <c r="A101" s="72">
        <v>1</v>
      </c>
      <c r="B101" s="121"/>
      <c r="C101" s="121"/>
      <c r="D101" s="109"/>
      <c r="E101" s="109"/>
      <c r="F101" s="28"/>
      <c r="G101" s="45">
        <v>0</v>
      </c>
      <c r="H101" s="63">
        <v>0</v>
      </c>
      <c r="I101" s="53">
        <f t="shared" ref="I101:I108" si="4">(+F101*G101)*(1-H101)</f>
        <v>0</v>
      </c>
      <c r="L101" s="1">
        <f t="shared" ref="L101:L108" si="5">SUM(I101)</f>
        <v>0</v>
      </c>
    </row>
    <row r="102" spans="1:12" ht="22.5" customHeight="1" x14ac:dyDescent="0.25">
      <c r="A102" s="72">
        <v>2</v>
      </c>
      <c r="B102" s="121"/>
      <c r="C102" s="121"/>
      <c r="D102" s="109"/>
      <c r="E102" s="109"/>
      <c r="F102" s="28"/>
      <c r="G102" s="45">
        <v>0</v>
      </c>
      <c r="H102" s="64">
        <v>0</v>
      </c>
      <c r="I102" s="53">
        <f t="shared" si="4"/>
        <v>0</v>
      </c>
      <c r="J102" s="58"/>
      <c r="K102" s="42"/>
      <c r="L102" s="1">
        <f t="shared" si="5"/>
        <v>0</v>
      </c>
    </row>
    <row r="103" spans="1:12" ht="24" customHeight="1" x14ac:dyDescent="0.25">
      <c r="A103" s="72">
        <v>3</v>
      </c>
      <c r="B103" s="121"/>
      <c r="C103" s="121"/>
      <c r="D103" s="109"/>
      <c r="E103" s="109"/>
      <c r="F103" s="28"/>
      <c r="G103" s="45">
        <v>0</v>
      </c>
      <c r="H103" s="64">
        <v>0</v>
      </c>
      <c r="I103" s="53">
        <f t="shared" si="4"/>
        <v>0</v>
      </c>
      <c r="J103" s="43"/>
      <c r="K103" s="59"/>
      <c r="L103" s="1">
        <f t="shared" si="5"/>
        <v>0</v>
      </c>
    </row>
    <row r="104" spans="1:12" ht="22.5" customHeight="1" x14ac:dyDescent="0.25">
      <c r="A104" s="72">
        <v>4</v>
      </c>
      <c r="B104" s="121"/>
      <c r="C104" s="121"/>
      <c r="D104" s="109"/>
      <c r="E104" s="109"/>
      <c r="F104" s="28"/>
      <c r="G104" s="45">
        <v>0</v>
      </c>
      <c r="H104" s="64">
        <v>0</v>
      </c>
      <c r="I104" s="53">
        <f t="shared" si="4"/>
        <v>0</v>
      </c>
      <c r="J104" s="43"/>
      <c r="K104" s="59"/>
      <c r="L104" s="1">
        <f t="shared" si="5"/>
        <v>0</v>
      </c>
    </row>
    <row r="105" spans="1:12" ht="24" customHeight="1" x14ac:dyDescent="0.25">
      <c r="A105" s="72">
        <v>5</v>
      </c>
      <c r="B105" s="121"/>
      <c r="C105" s="121"/>
      <c r="D105" s="109"/>
      <c r="E105" s="109"/>
      <c r="F105" s="28"/>
      <c r="G105" s="45">
        <v>0</v>
      </c>
      <c r="H105" s="64">
        <v>0</v>
      </c>
      <c r="I105" s="53">
        <f t="shared" si="4"/>
        <v>0</v>
      </c>
      <c r="J105" s="43"/>
      <c r="K105" s="59"/>
      <c r="L105" s="1">
        <f t="shared" si="5"/>
        <v>0</v>
      </c>
    </row>
    <row r="106" spans="1:12" ht="24.75" customHeight="1" x14ac:dyDescent="0.25">
      <c r="A106" s="72">
        <v>6</v>
      </c>
      <c r="B106" s="108"/>
      <c r="C106" s="108"/>
      <c r="D106" s="109"/>
      <c r="E106" s="109"/>
      <c r="F106" s="28"/>
      <c r="G106" s="45">
        <v>0</v>
      </c>
      <c r="H106" s="64">
        <v>0</v>
      </c>
      <c r="I106" s="53">
        <f t="shared" si="4"/>
        <v>0</v>
      </c>
      <c r="J106" s="43"/>
      <c r="K106" s="59"/>
      <c r="L106" s="1">
        <f t="shared" si="5"/>
        <v>0</v>
      </c>
    </row>
    <row r="107" spans="1:12" ht="24" customHeight="1" x14ac:dyDescent="0.25">
      <c r="A107" s="72">
        <v>7</v>
      </c>
      <c r="B107" s="121"/>
      <c r="C107" s="121"/>
      <c r="D107" s="109"/>
      <c r="E107" s="109"/>
      <c r="F107" s="28"/>
      <c r="G107" s="45">
        <v>0</v>
      </c>
      <c r="H107" s="64">
        <v>0</v>
      </c>
      <c r="I107" s="53">
        <f t="shared" si="4"/>
        <v>0</v>
      </c>
      <c r="J107" s="43"/>
      <c r="K107" s="59"/>
      <c r="L107" s="1">
        <f t="shared" si="5"/>
        <v>0</v>
      </c>
    </row>
    <row r="108" spans="1:12" ht="23.25" customHeight="1" x14ac:dyDescent="0.25">
      <c r="A108" s="72">
        <v>8</v>
      </c>
      <c r="B108" s="121"/>
      <c r="C108" s="121"/>
      <c r="D108" s="109"/>
      <c r="E108" s="109"/>
      <c r="F108" s="28"/>
      <c r="G108" s="45">
        <v>0</v>
      </c>
      <c r="H108" s="64">
        <v>0</v>
      </c>
      <c r="I108" s="53">
        <f t="shared" si="4"/>
        <v>0</v>
      </c>
      <c r="J108" s="43"/>
      <c r="K108" s="59"/>
      <c r="L108" s="1">
        <f t="shared" si="5"/>
        <v>0</v>
      </c>
    </row>
    <row r="109" spans="1:12" ht="13" x14ac:dyDescent="0.3">
      <c r="A109" s="72">
        <v>9</v>
      </c>
      <c r="B109" s="56" t="s">
        <v>25</v>
      </c>
      <c r="C109" s="65"/>
      <c r="D109" s="110"/>
      <c r="E109" s="110"/>
      <c r="F109" s="68"/>
      <c r="G109" s="66"/>
      <c r="H109" s="57"/>
      <c r="I109" s="2">
        <f>SUM(I101:I108)</f>
        <v>0</v>
      </c>
      <c r="J109" s="31"/>
      <c r="K109" s="32"/>
      <c r="L109" s="3">
        <f>SUM(L101:L108)</f>
        <v>0</v>
      </c>
    </row>
    <row r="110" spans="1:12" ht="13" x14ac:dyDescent="0.3">
      <c r="B110" s="111" t="s">
        <v>26</v>
      </c>
      <c r="C110" s="112"/>
      <c r="D110" s="113"/>
      <c r="E110" s="113"/>
      <c r="F110" s="70"/>
      <c r="G110" s="67"/>
      <c r="H110" s="96">
        <v>0</v>
      </c>
      <c r="I110" s="54">
        <f>SUM(L110+L109)</f>
        <v>0</v>
      </c>
      <c r="J110" s="33"/>
      <c r="K110" s="34"/>
      <c r="L110" s="49">
        <f>ROUND(-L109*H110,2)</f>
        <v>0</v>
      </c>
    </row>
    <row r="111" spans="1:12" ht="13" x14ac:dyDescent="0.3">
      <c r="B111" s="35" t="s">
        <v>32</v>
      </c>
      <c r="C111" s="35"/>
      <c r="D111" s="30"/>
      <c r="E111" s="69"/>
      <c r="F111" s="71" t="s">
        <v>33</v>
      </c>
      <c r="H111" s="105" t="s">
        <v>16</v>
      </c>
      <c r="I111" s="106"/>
      <c r="J111" s="37">
        <v>0</v>
      </c>
      <c r="K111" s="38">
        <v>0</v>
      </c>
      <c r="L111" s="5">
        <f>ROUND(K111++I110*J111,2)</f>
        <v>0</v>
      </c>
    </row>
    <row r="112" spans="1:12" ht="13" x14ac:dyDescent="0.3">
      <c r="B112" s="55" t="s">
        <v>11</v>
      </c>
      <c r="C112" s="52"/>
      <c r="D112" s="29"/>
      <c r="E112" s="36"/>
      <c r="F112" s="16"/>
      <c r="G112" s="36"/>
      <c r="H112" s="16"/>
      <c r="I112" s="39"/>
      <c r="J112" s="36"/>
      <c r="K112" s="36"/>
      <c r="L112" s="2">
        <f>L109+L110+L111</f>
        <v>0</v>
      </c>
    </row>
    <row r="113" spans="1:12" ht="26" x14ac:dyDescent="0.3">
      <c r="B113" s="51" t="s">
        <v>30</v>
      </c>
      <c r="C113" s="50" t="s">
        <v>17</v>
      </c>
      <c r="D113" s="36"/>
      <c r="E113" s="36"/>
      <c r="F113" s="36"/>
      <c r="G113" s="36"/>
      <c r="H113" s="36"/>
      <c r="I113" s="36"/>
      <c r="J113" s="36"/>
      <c r="K113" s="36"/>
      <c r="L113" s="4">
        <f>+L99-L112</f>
        <v>0</v>
      </c>
    </row>
    <row r="114" spans="1:12" ht="13" x14ac:dyDescent="0.3">
      <c r="B114" s="60"/>
      <c r="C114" s="61"/>
      <c r="D114" s="12"/>
      <c r="E114" s="12"/>
      <c r="F114" s="12"/>
      <c r="G114" s="12"/>
      <c r="H114" s="12"/>
      <c r="I114" s="12"/>
      <c r="J114" s="12"/>
      <c r="K114" s="12"/>
      <c r="L114" s="62"/>
    </row>
    <row r="115" spans="1:12" ht="13" x14ac:dyDescent="0.3">
      <c r="B115" s="142" t="s">
        <v>44</v>
      </c>
    </row>
    <row r="116" spans="1:12" ht="13" x14ac:dyDescent="0.3">
      <c r="A116" s="12"/>
      <c r="B116" s="13" t="s">
        <v>31</v>
      </c>
      <c r="J116" s="12"/>
      <c r="K116" s="12"/>
      <c r="L116" s="12"/>
    </row>
    <row r="117" spans="1:12" ht="13" x14ac:dyDescent="0.3">
      <c r="B117" s="40" t="s">
        <v>36</v>
      </c>
      <c r="D117" s="17"/>
      <c r="E117" s="17"/>
      <c r="F117" s="17"/>
      <c r="G117" s="17"/>
      <c r="H117" s="17"/>
      <c r="I117" s="19" t="s">
        <v>18</v>
      </c>
      <c r="J117" s="17"/>
      <c r="K117" s="17"/>
      <c r="L117" s="17"/>
    </row>
    <row r="118" spans="1:12" ht="13" x14ac:dyDescent="0.3">
      <c r="B118" s="100"/>
      <c r="C118" s="98"/>
      <c r="D118" s="98"/>
      <c r="E118" s="98"/>
      <c r="F118" s="98"/>
      <c r="G118" s="98"/>
      <c r="H118" s="10"/>
      <c r="I118" s="10"/>
      <c r="J118" s="10"/>
      <c r="K118" s="10"/>
      <c r="L118" s="10"/>
    </row>
    <row r="119" spans="1:12" ht="13" x14ac:dyDescent="0.3">
      <c r="B119" s="99"/>
      <c r="C119" s="98"/>
      <c r="D119" s="98"/>
      <c r="E119" s="98"/>
      <c r="F119" s="98"/>
      <c r="G119" s="98"/>
      <c r="H119" s="10"/>
      <c r="I119" s="10"/>
      <c r="J119" s="46"/>
      <c r="K119" s="46"/>
      <c r="L119" s="46"/>
    </row>
    <row r="120" spans="1:12" ht="15.5" x14ac:dyDescent="0.35">
      <c r="B120" s="104" t="s">
        <v>37</v>
      </c>
      <c r="C120" s="82"/>
      <c r="D120" s="114"/>
      <c r="E120" s="115"/>
      <c r="F120" s="115"/>
      <c r="G120" s="115"/>
      <c r="H120" s="115"/>
      <c r="I120" s="116"/>
      <c r="J120" s="12"/>
      <c r="K120" s="12"/>
      <c r="L120" s="12"/>
    </row>
    <row r="121" spans="1:12" ht="39" x14ac:dyDescent="0.3">
      <c r="B121" s="139" t="s">
        <v>40</v>
      </c>
      <c r="C121" s="140"/>
      <c r="D121" s="10"/>
      <c r="E121" s="10"/>
      <c r="F121" s="12"/>
      <c r="G121" s="12"/>
      <c r="H121" s="12"/>
      <c r="I121" s="139" t="s">
        <v>39</v>
      </c>
      <c r="J121" s="23"/>
      <c r="K121" s="24"/>
      <c r="L121" s="10"/>
    </row>
    <row r="122" spans="1:12" x14ac:dyDescent="0.25">
      <c r="D122" s="12"/>
    </row>
    <row r="123" spans="1:12" ht="39" x14ac:dyDescent="0.3">
      <c r="B123" s="139" t="s">
        <v>41</v>
      </c>
      <c r="C123" s="10"/>
      <c r="D123" s="10"/>
      <c r="E123" s="10"/>
      <c r="F123" s="12"/>
      <c r="G123" s="12"/>
      <c r="H123" s="12"/>
      <c r="I123" s="141" t="s">
        <v>42</v>
      </c>
      <c r="J123" s="16"/>
      <c r="K123" s="10"/>
      <c r="L123" s="10"/>
    </row>
    <row r="124" spans="1:12" x14ac:dyDescent="0.25">
      <c r="B124" s="10"/>
      <c r="C124" s="10"/>
      <c r="D124" s="46"/>
      <c r="E124" s="46"/>
    </row>
    <row r="125" spans="1:12" ht="13" x14ac:dyDescent="0.3">
      <c r="B125" s="89" t="s">
        <v>43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</row>
    <row r="126" spans="1:12" ht="13" x14ac:dyDescent="0.3">
      <c r="B126" s="91"/>
      <c r="C126" s="92"/>
      <c r="D126" s="92"/>
      <c r="E126" s="92"/>
      <c r="F126" s="92"/>
      <c r="G126" s="92"/>
      <c r="H126" s="92"/>
      <c r="I126" s="91" t="s">
        <v>30</v>
      </c>
      <c r="J126" s="92"/>
      <c r="K126" s="92"/>
      <c r="L126" s="78">
        <f>L113</f>
        <v>0</v>
      </c>
    </row>
    <row r="127" spans="1:12" ht="35" x14ac:dyDescent="0.3">
      <c r="A127" s="25"/>
      <c r="B127" s="119" t="s">
        <v>6</v>
      </c>
      <c r="C127" s="118"/>
      <c r="D127" s="119" t="s">
        <v>7</v>
      </c>
      <c r="E127" s="118"/>
      <c r="F127" s="26" t="s">
        <v>8</v>
      </c>
      <c r="G127" s="26" t="s">
        <v>9</v>
      </c>
      <c r="H127" s="41" t="s">
        <v>27</v>
      </c>
      <c r="I127" s="27" t="s">
        <v>3</v>
      </c>
      <c r="J127" s="27" t="s">
        <v>1</v>
      </c>
      <c r="K127" s="27" t="s">
        <v>0</v>
      </c>
      <c r="L127" s="26" t="s">
        <v>10</v>
      </c>
    </row>
    <row r="128" spans="1:12" ht="23.25" customHeight="1" x14ac:dyDescent="0.25">
      <c r="A128" s="72">
        <v>1</v>
      </c>
      <c r="B128" s="121"/>
      <c r="C128" s="121"/>
      <c r="D128" s="109"/>
      <c r="E128" s="109"/>
      <c r="F128" s="28"/>
      <c r="G128" s="45">
        <v>0</v>
      </c>
      <c r="H128" s="63">
        <v>0</v>
      </c>
      <c r="I128" s="53">
        <f t="shared" ref="I128:I135" si="6">(+F128*G128)*(1-H128)</f>
        <v>0</v>
      </c>
      <c r="L128" s="1">
        <f t="shared" ref="L128:L135" si="7">SUM(I128)</f>
        <v>0</v>
      </c>
    </row>
    <row r="129" spans="1:12" ht="22.5" customHeight="1" x14ac:dyDescent="0.25">
      <c r="A129" s="72">
        <v>2</v>
      </c>
      <c r="B129" s="121"/>
      <c r="C129" s="121"/>
      <c r="D129" s="109"/>
      <c r="E129" s="109"/>
      <c r="F129" s="28"/>
      <c r="G129" s="45">
        <v>0</v>
      </c>
      <c r="H129" s="64">
        <v>0</v>
      </c>
      <c r="I129" s="53">
        <f t="shared" si="6"/>
        <v>0</v>
      </c>
      <c r="J129" s="58"/>
      <c r="K129" s="42"/>
      <c r="L129" s="1">
        <f t="shared" si="7"/>
        <v>0</v>
      </c>
    </row>
    <row r="130" spans="1:12" ht="21.75" customHeight="1" x14ac:dyDescent="0.25">
      <c r="A130" s="72">
        <v>3</v>
      </c>
      <c r="B130" s="121"/>
      <c r="C130" s="121"/>
      <c r="D130" s="109"/>
      <c r="E130" s="109"/>
      <c r="F130" s="28"/>
      <c r="G130" s="45">
        <v>0</v>
      </c>
      <c r="H130" s="64">
        <v>0</v>
      </c>
      <c r="I130" s="53">
        <f t="shared" si="6"/>
        <v>0</v>
      </c>
      <c r="J130" s="43"/>
      <c r="K130" s="59"/>
      <c r="L130" s="1">
        <f t="shared" si="7"/>
        <v>0</v>
      </c>
    </row>
    <row r="131" spans="1:12" ht="24.75" customHeight="1" x14ac:dyDescent="0.25">
      <c r="A131" s="72">
        <v>4</v>
      </c>
      <c r="B131" s="121"/>
      <c r="C131" s="121"/>
      <c r="D131" s="109"/>
      <c r="E131" s="109"/>
      <c r="F131" s="28"/>
      <c r="G131" s="45">
        <v>0</v>
      </c>
      <c r="H131" s="64">
        <v>0</v>
      </c>
      <c r="I131" s="53">
        <f t="shared" si="6"/>
        <v>0</v>
      </c>
      <c r="J131" s="43"/>
      <c r="K131" s="59"/>
      <c r="L131" s="1">
        <f t="shared" si="7"/>
        <v>0</v>
      </c>
    </row>
    <row r="132" spans="1:12" ht="25.5" customHeight="1" x14ac:dyDescent="0.25">
      <c r="A132" s="72">
        <v>5</v>
      </c>
      <c r="B132" s="121"/>
      <c r="C132" s="121"/>
      <c r="D132" s="109"/>
      <c r="E132" s="109"/>
      <c r="F132" s="28"/>
      <c r="G132" s="45">
        <v>0</v>
      </c>
      <c r="H132" s="64">
        <v>0</v>
      </c>
      <c r="I132" s="53">
        <f t="shared" si="6"/>
        <v>0</v>
      </c>
      <c r="J132" s="43"/>
      <c r="K132" s="59"/>
      <c r="L132" s="1">
        <f t="shared" si="7"/>
        <v>0</v>
      </c>
    </row>
    <row r="133" spans="1:12" ht="25.5" customHeight="1" x14ac:dyDescent="0.25">
      <c r="A133" s="72">
        <v>6</v>
      </c>
      <c r="B133" s="108"/>
      <c r="C133" s="108"/>
      <c r="D133" s="109"/>
      <c r="E133" s="109"/>
      <c r="F133" s="28"/>
      <c r="G133" s="45">
        <v>0</v>
      </c>
      <c r="H133" s="64">
        <v>0</v>
      </c>
      <c r="I133" s="53">
        <f t="shared" si="6"/>
        <v>0</v>
      </c>
      <c r="J133" s="43"/>
      <c r="K133" s="59"/>
      <c r="L133" s="1">
        <f t="shared" si="7"/>
        <v>0</v>
      </c>
    </row>
    <row r="134" spans="1:12" ht="24.75" customHeight="1" x14ac:dyDescent="0.25">
      <c r="A134" s="72">
        <v>7</v>
      </c>
      <c r="B134" s="121"/>
      <c r="C134" s="121"/>
      <c r="D134" s="109"/>
      <c r="E134" s="109"/>
      <c r="F134" s="28"/>
      <c r="G134" s="45">
        <v>0</v>
      </c>
      <c r="H134" s="64">
        <v>0</v>
      </c>
      <c r="I134" s="53">
        <f t="shared" si="6"/>
        <v>0</v>
      </c>
      <c r="J134" s="43"/>
      <c r="K134" s="59"/>
      <c r="L134" s="1">
        <f t="shared" si="7"/>
        <v>0</v>
      </c>
    </row>
    <row r="135" spans="1:12" ht="25.5" customHeight="1" x14ac:dyDescent="0.25">
      <c r="A135" s="72">
        <v>8</v>
      </c>
      <c r="B135" s="121"/>
      <c r="C135" s="121"/>
      <c r="D135" s="109"/>
      <c r="E135" s="109"/>
      <c r="F135" s="28"/>
      <c r="G135" s="45">
        <v>0</v>
      </c>
      <c r="H135" s="64">
        <v>0</v>
      </c>
      <c r="I135" s="53">
        <f t="shared" si="6"/>
        <v>0</v>
      </c>
      <c r="J135" s="43"/>
      <c r="K135" s="59"/>
      <c r="L135" s="1">
        <f t="shared" si="7"/>
        <v>0</v>
      </c>
    </row>
    <row r="136" spans="1:12" ht="13" x14ac:dyDescent="0.3">
      <c r="A136" s="72">
        <v>9</v>
      </c>
      <c r="B136" s="56" t="s">
        <v>25</v>
      </c>
      <c r="C136" s="65"/>
      <c r="D136" s="110"/>
      <c r="E136" s="110"/>
      <c r="F136" s="68"/>
      <c r="G136" s="66"/>
      <c r="H136" s="57"/>
      <c r="I136" s="2">
        <f>SUM(I128:I135)</f>
        <v>0</v>
      </c>
      <c r="J136" s="31"/>
      <c r="K136" s="32"/>
      <c r="L136" s="3">
        <f>SUM(L128:L135)</f>
        <v>0</v>
      </c>
    </row>
    <row r="137" spans="1:12" ht="13" x14ac:dyDescent="0.3">
      <c r="B137" s="111" t="s">
        <v>26</v>
      </c>
      <c r="C137" s="112"/>
      <c r="D137" s="113"/>
      <c r="E137" s="113"/>
      <c r="F137" s="70"/>
      <c r="G137" s="67"/>
      <c r="H137" s="96">
        <v>0</v>
      </c>
      <c r="I137" s="54">
        <f>SUM(L137+L136)</f>
        <v>0</v>
      </c>
      <c r="J137" s="33"/>
      <c r="K137" s="34"/>
      <c r="L137" s="49">
        <f>ROUND(-L136*H137,2)</f>
        <v>0</v>
      </c>
    </row>
    <row r="138" spans="1:12" ht="13" x14ac:dyDescent="0.3">
      <c r="B138" s="35" t="s">
        <v>32</v>
      </c>
      <c r="C138" s="35"/>
      <c r="D138" s="30"/>
      <c r="E138" s="69"/>
      <c r="F138" s="71" t="s">
        <v>33</v>
      </c>
      <c r="H138" s="105" t="s">
        <v>16</v>
      </c>
      <c r="I138" s="106"/>
      <c r="J138" s="37">
        <v>0</v>
      </c>
      <c r="K138" s="38">
        <v>0</v>
      </c>
      <c r="L138" s="5">
        <f>ROUND(K138++I137*J138,2)</f>
        <v>0</v>
      </c>
    </row>
    <row r="139" spans="1:12" ht="13" x14ac:dyDescent="0.3">
      <c r="B139" s="55" t="s">
        <v>11</v>
      </c>
      <c r="C139" s="52"/>
      <c r="D139" s="29"/>
      <c r="E139" s="36"/>
      <c r="F139" s="16"/>
      <c r="G139" s="36"/>
      <c r="H139" s="16"/>
      <c r="I139" s="39"/>
      <c r="J139" s="36"/>
      <c r="K139" s="36"/>
      <c r="L139" s="2">
        <f>L136+L137+L138</f>
        <v>0</v>
      </c>
    </row>
    <row r="140" spans="1:12" ht="26" x14ac:dyDescent="0.3">
      <c r="B140" s="51" t="s">
        <v>30</v>
      </c>
      <c r="C140" s="50" t="s">
        <v>17</v>
      </c>
      <c r="D140" s="36"/>
      <c r="E140" s="36"/>
      <c r="F140" s="36"/>
      <c r="G140" s="36"/>
      <c r="H140" s="36"/>
      <c r="I140" s="36"/>
      <c r="J140" s="36"/>
      <c r="K140" s="36"/>
      <c r="L140" s="4">
        <f>+L126-L139</f>
        <v>0</v>
      </c>
    </row>
    <row r="141" spans="1:12" ht="13" x14ac:dyDescent="0.3">
      <c r="B141" s="60"/>
      <c r="C141" s="61"/>
      <c r="D141" s="12"/>
      <c r="E141" s="12"/>
      <c r="F141" s="12"/>
      <c r="G141" s="12"/>
      <c r="H141" s="12"/>
      <c r="I141" s="12"/>
      <c r="J141" s="12"/>
      <c r="K141" s="12"/>
      <c r="L141" s="62"/>
    </row>
    <row r="142" spans="1:12" ht="13" x14ac:dyDescent="0.3">
      <c r="B142" s="142" t="s">
        <v>44</v>
      </c>
    </row>
    <row r="143" spans="1:12" ht="13" x14ac:dyDescent="0.3">
      <c r="A143" s="12"/>
      <c r="B143" s="13" t="s">
        <v>31</v>
      </c>
      <c r="J143" s="12"/>
      <c r="K143" s="12"/>
      <c r="L143" s="12"/>
    </row>
    <row r="144" spans="1:12" ht="13" x14ac:dyDescent="0.3">
      <c r="B144" s="40" t="s">
        <v>36</v>
      </c>
      <c r="D144" s="17"/>
      <c r="E144" s="17"/>
      <c r="F144" s="17"/>
      <c r="G144" s="17"/>
      <c r="H144" s="17"/>
      <c r="I144" s="19" t="s">
        <v>18</v>
      </c>
      <c r="J144" s="17"/>
      <c r="K144" s="17"/>
      <c r="L144" s="17"/>
    </row>
    <row r="145" spans="1:12" ht="13" x14ac:dyDescent="0.3">
      <c r="B145" s="100"/>
      <c r="C145" s="98"/>
      <c r="D145" s="98"/>
      <c r="E145" s="98"/>
      <c r="F145" s="98"/>
      <c r="G145" s="98"/>
      <c r="H145" s="10"/>
      <c r="I145" s="10"/>
      <c r="J145" s="10"/>
      <c r="K145" s="10"/>
      <c r="L145" s="10"/>
    </row>
    <row r="146" spans="1:12" ht="13" x14ac:dyDescent="0.3">
      <c r="B146" s="99"/>
      <c r="C146" s="98"/>
      <c r="D146" s="98"/>
      <c r="E146" s="98"/>
      <c r="F146" s="98"/>
      <c r="G146" s="98"/>
      <c r="H146" s="10"/>
      <c r="I146" s="10"/>
      <c r="J146" s="46"/>
      <c r="K146" s="46"/>
      <c r="L146" s="46"/>
    </row>
    <row r="147" spans="1:12" ht="15.5" x14ac:dyDescent="0.35">
      <c r="B147" s="104" t="s">
        <v>37</v>
      </c>
      <c r="C147" s="82"/>
      <c r="D147" s="114"/>
      <c r="E147" s="115"/>
      <c r="F147" s="115"/>
      <c r="G147" s="115"/>
      <c r="H147" s="115"/>
      <c r="I147" s="116"/>
      <c r="J147" s="12"/>
      <c r="K147" s="12"/>
      <c r="L147" s="12"/>
    </row>
    <row r="148" spans="1:12" ht="39" x14ac:dyDescent="0.3">
      <c r="B148" s="139" t="s">
        <v>40</v>
      </c>
      <c r="C148" s="140"/>
      <c r="D148" s="10"/>
      <c r="E148" s="10"/>
      <c r="F148" s="12"/>
      <c r="G148" s="12"/>
      <c r="H148" s="12"/>
      <c r="I148" s="139" t="s">
        <v>39</v>
      </c>
      <c r="J148" s="23"/>
      <c r="K148" s="24"/>
      <c r="L148" s="10"/>
    </row>
    <row r="149" spans="1:12" x14ac:dyDescent="0.25">
      <c r="D149" s="12"/>
    </row>
    <row r="150" spans="1:12" ht="39" x14ac:dyDescent="0.3">
      <c r="B150" s="139" t="s">
        <v>41</v>
      </c>
      <c r="C150" s="10"/>
      <c r="D150" s="10"/>
      <c r="E150" s="10"/>
      <c r="F150" s="12"/>
      <c r="G150" s="12"/>
      <c r="H150" s="12"/>
      <c r="I150" s="141" t="s">
        <v>42</v>
      </c>
      <c r="J150" s="16"/>
      <c r="K150" s="10"/>
      <c r="L150" s="10"/>
    </row>
    <row r="151" spans="1:12" x14ac:dyDescent="0.25">
      <c r="B151" s="10"/>
      <c r="C151" s="10"/>
      <c r="D151" s="46"/>
      <c r="E151" s="46"/>
    </row>
    <row r="152" spans="1:12" ht="13" x14ac:dyDescent="0.3">
      <c r="B152" s="89" t="s">
        <v>43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</row>
    <row r="153" spans="1:12" ht="13" x14ac:dyDescent="0.3">
      <c r="B153" s="91"/>
      <c r="C153" s="92"/>
      <c r="D153" s="92"/>
      <c r="E153" s="92"/>
      <c r="F153" s="92"/>
      <c r="G153" s="92"/>
      <c r="H153" s="92"/>
      <c r="I153" s="91" t="s">
        <v>30</v>
      </c>
      <c r="J153" s="92"/>
      <c r="K153" s="92"/>
      <c r="L153" s="78">
        <f>L140</f>
        <v>0</v>
      </c>
    </row>
    <row r="154" spans="1:12" ht="35" x14ac:dyDescent="0.3">
      <c r="A154" s="25"/>
      <c r="B154" s="117" t="s">
        <v>6</v>
      </c>
      <c r="C154" s="118"/>
      <c r="D154" s="119" t="s">
        <v>7</v>
      </c>
      <c r="E154" s="118"/>
      <c r="F154" s="26" t="s">
        <v>8</v>
      </c>
      <c r="G154" s="26" t="s">
        <v>9</v>
      </c>
      <c r="H154" s="41" t="s">
        <v>27</v>
      </c>
      <c r="I154" s="27" t="s">
        <v>3</v>
      </c>
      <c r="J154" s="27" t="s">
        <v>1</v>
      </c>
      <c r="K154" s="27" t="s">
        <v>0</v>
      </c>
      <c r="L154" s="26" t="s">
        <v>10</v>
      </c>
    </row>
    <row r="155" spans="1:12" ht="24" customHeight="1" x14ac:dyDescent="0.25">
      <c r="A155" s="72">
        <v>1</v>
      </c>
      <c r="B155" s="120"/>
      <c r="C155" s="121"/>
      <c r="D155" s="109"/>
      <c r="E155" s="109"/>
      <c r="F155" s="28"/>
      <c r="G155" s="45">
        <v>0</v>
      </c>
      <c r="H155" s="63">
        <v>0</v>
      </c>
      <c r="I155" s="53">
        <f t="shared" ref="I155:I162" si="8">(+F155*G155)*(1-H155)</f>
        <v>0</v>
      </c>
      <c r="L155" s="1">
        <f t="shared" ref="L155:L162" si="9">SUM(I155)</f>
        <v>0</v>
      </c>
    </row>
    <row r="156" spans="1:12" ht="23.25" customHeight="1" x14ac:dyDescent="0.25">
      <c r="A156" s="72">
        <v>2</v>
      </c>
      <c r="B156" s="120"/>
      <c r="C156" s="121"/>
      <c r="D156" s="109"/>
      <c r="E156" s="109"/>
      <c r="F156" s="28"/>
      <c r="G156" s="45">
        <v>0</v>
      </c>
      <c r="H156" s="64">
        <v>0</v>
      </c>
      <c r="I156" s="53">
        <f t="shared" si="8"/>
        <v>0</v>
      </c>
      <c r="J156" s="58"/>
      <c r="K156" s="42"/>
      <c r="L156" s="1">
        <f t="shared" si="9"/>
        <v>0</v>
      </c>
    </row>
    <row r="157" spans="1:12" ht="25.5" customHeight="1" x14ac:dyDescent="0.25">
      <c r="A157" s="72">
        <v>3</v>
      </c>
      <c r="B157" s="120"/>
      <c r="C157" s="121"/>
      <c r="D157" s="109"/>
      <c r="E157" s="109"/>
      <c r="F157" s="28"/>
      <c r="G157" s="45">
        <v>0</v>
      </c>
      <c r="H157" s="64">
        <v>0</v>
      </c>
      <c r="I157" s="53">
        <f t="shared" si="8"/>
        <v>0</v>
      </c>
      <c r="J157" s="43"/>
      <c r="K157" s="59"/>
      <c r="L157" s="1">
        <f t="shared" si="9"/>
        <v>0</v>
      </c>
    </row>
    <row r="158" spans="1:12" ht="23.25" customHeight="1" x14ac:dyDescent="0.25">
      <c r="A158" s="72">
        <v>4</v>
      </c>
      <c r="B158" s="120"/>
      <c r="C158" s="121"/>
      <c r="D158" s="109"/>
      <c r="E158" s="109"/>
      <c r="F158" s="28"/>
      <c r="G158" s="45">
        <v>0</v>
      </c>
      <c r="H158" s="64">
        <v>0</v>
      </c>
      <c r="I158" s="53">
        <f t="shared" si="8"/>
        <v>0</v>
      </c>
      <c r="J158" s="43"/>
      <c r="K158" s="59"/>
      <c r="L158" s="1">
        <f t="shared" si="9"/>
        <v>0</v>
      </c>
    </row>
    <row r="159" spans="1:12" ht="23.25" customHeight="1" x14ac:dyDescent="0.25">
      <c r="A159" s="72">
        <v>5</v>
      </c>
      <c r="B159" s="120"/>
      <c r="C159" s="121"/>
      <c r="D159" s="109"/>
      <c r="E159" s="109"/>
      <c r="F159" s="28"/>
      <c r="G159" s="45">
        <v>0</v>
      </c>
      <c r="H159" s="64">
        <v>0</v>
      </c>
      <c r="I159" s="53">
        <f t="shared" si="8"/>
        <v>0</v>
      </c>
      <c r="J159" s="43"/>
      <c r="K159" s="59"/>
      <c r="L159" s="1">
        <f t="shared" si="9"/>
        <v>0</v>
      </c>
    </row>
    <row r="160" spans="1:12" ht="25.5" customHeight="1" x14ac:dyDescent="0.25">
      <c r="A160" s="72">
        <v>6</v>
      </c>
      <c r="B160" s="107"/>
      <c r="C160" s="108"/>
      <c r="D160" s="109"/>
      <c r="E160" s="109"/>
      <c r="F160" s="28"/>
      <c r="G160" s="45">
        <v>0</v>
      </c>
      <c r="H160" s="64">
        <v>0</v>
      </c>
      <c r="I160" s="53">
        <f t="shared" si="8"/>
        <v>0</v>
      </c>
      <c r="J160" s="43"/>
      <c r="K160" s="59"/>
      <c r="L160" s="1">
        <f t="shared" si="9"/>
        <v>0</v>
      </c>
    </row>
    <row r="161" spans="1:12" ht="23.25" customHeight="1" x14ac:dyDescent="0.25">
      <c r="A161" s="72">
        <v>7</v>
      </c>
      <c r="B161" s="120"/>
      <c r="C161" s="121"/>
      <c r="D161" s="109"/>
      <c r="E161" s="109"/>
      <c r="F161" s="28"/>
      <c r="G161" s="45">
        <v>0</v>
      </c>
      <c r="H161" s="64">
        <v>0</v>
      </c>
      <c r="I161" s="53">
        <f t="shared" si="8"/>
        <v>0</v>
      </c>
      <c r="J161" s="43"/>
      <c r="K161" s="59"/>
      <c r="L161" s="1">
        <f t="shared" si="9"/>
        <v>0</v>
      </c>
    </row>
    <row r="162" spans="1:12" ht="23.25" customHeight="1" x14ac:dyDescent="0.25">
      <c r="A162" s="72">
        <v>8</v>
      </c>
      <c r="B162" s="120"/>
      <c r="C162" s="121"/>
      <c r="D162" s="109"/>
      <c r="E162" s="109"/>
      <c r="F162" s="28"/>
      <c r="G162" s="45">
        <v>0</v>
      </c>
      <c r="H162" s="64">
        <v>0</v>
      </c>
      <c r="I162" s="53">
        <f t="shared" si="8"/>
        <v>0</v>
      </c>
      <c r="J162" s="43"/>
      <c r="K162" s="59"/>
      <c r="L162" s="1">
        <f t="shared" si="9"/>
        <v>0</v>
      </c>
    </row>
    <row r="163" spans="1:12" ht="13" x14ac:dyDescent="0.3">
      <c r="A163" s="72">
        <v>9</v>
      </c>
      <c r="B163" s="56" t="s">
        <v>25</v>
      </c>
      <c r="C163" s="65"/>
      <c r="D163" s="110"/>
      <c r="E163" s="110"/>
      <c r="F163" s="68"/>
      <c r="G163" s="66"/>
      <c r="H163" s="57"/>
      <c r="I163" s="2">
        <f>SUM(I155:I162)</f>
        <v>0</v>
      </c>
      <c r="J163" s="31"/>
      <c r="K163" s="32"/>
      <c r="L163" s="3">
        <f>SUM(L155:L162)</f>
        <v>0</v>
      </c>
    </row>
    <row r="164" spans="1:12" ht="13" x14ac:dyDescent="0.3">
      <c r="B164" s="111" t="s">
        <v>26</v>
      </c>
      <c r="C164" s="112"/>
      <c r="D164" s="113"/>
      <c r="E164" s="113"/>
      <c r="F164" s="70"/>
      <c r="G164" s="67"/>
      <c r="H164" s="96">
        <v>0</v>
      </c>
      <c r="I164" s="54">
        <f>SUM(L164+L163)</f>
        <v>0</v>
      </c>
      <c r="J164" s="33"/>
      <c r="K164" s="34"/>
      <c r="L164" s="49">
        <f>ROUND(-L163*H164,2)</f>
        <v>0</v>
      </c>
    </row>
    <row r="165" spans="1:12" ht="13" x14ac:dyDescent="0.3">
      <c r="B165" s="35" t="s">
        <v>32</v>
      </c>
      <c r="C165" s="35"/>
      <c r="D165" s="30"/>
      <c r="E165" s="69"/>
      <c r="F165" s="71" t="s">
        <v>33</v>
      </c>
      <c r="H165" s="105" t="s">
        <v>16</v>
      </c>
      <c r="I165" s="106"/>
      <c r="J165" s="37">
        <v>0</v>
      </c>
      <c r="K165" s="38">
        <v>0</v>
      </c>
      <c r="L165" s="5">
        <f>ROUND(K165++I164*J165,2)</f>
        <v>0</v>
      </c>
    </row>
    <row r="166" spans="1:12" ht="13" x14ac:dyDescent="0.3">
      <c r="B166" s="55" t="s">
        <v>11</v>
      </c>
      <c r="C166" s="52"/>
      <c r="D166" s="29"/>
      <c r="E166" s="36"/>
      <c r="F166" s="16"/>
      <c r="G166" s="36"/>
      <c r="H166" s="16"/>
      <c r="I166" s="39"/>
      <c r="J166" s="36"/>
      <c r="K166" s="36"/>
      <c r="L166" s="2">
        <f>L163+L164+L165</f>
        <v>0</v>
      </c>
    </row>
    <row r="167" spans="1:12" ht="26" x14ac:dyDescent="0.3">
      <c r="B167" s="51" t="s">
        <v>30</v>
      </c>
      <c r="C167" s="50" t="s">
        <v>17</v>
      </c>
      <c r="D167" s="36"/>
      <c r="E167" s="36"/>
      <c r="F167" s="36"/>
      <c r="G167" s="36"/>
      <c r="H167" s="36"/>
      <c r="I167" s="36"/>
      <c r="J167" s="36"/>
      <c r="K167" s="36"/>
      <c r="L167" s="4">
        <f>+L153-L166</f>
        <v>0</v>
      </c>
    </row>
    <row r="168" spans="1:12" ht="13" x14ac:dyDescent="0.3">
      <c r="B168" s="60"/>
      <c r="C168" s="61"/>
      <c r="D168" s="12"/>
      <c r="E168" s="12"/>
      <c r="F168" s="12"/>
      <c r="G168" s="12"/>
      <c r="H168" s="12"/>
      <c r="I168" s="12"/>
      <c r="J168" s="12"/>
      <c r="K168" s="12"/>
      <c r="L168" s="62"/>
    </row>
    <row r="169" spans="1:12" ht="13" x14ac:dyDescent="0.3">
      <c r="B169" s="142" t="s">
        <v>44</v>
      </c>
    </row>
    <row r="170" spans="1:12" ht="13" x14ac:dyDescent="0.3">
      <c r="B170" s="13" t="s">
        <v>31</v>
      </c>
      <c r="J170" s="12"/>
      <c r="K170" s="12"/>
      <c r="L170" s="12"/>
    </row>
    <row r="171" spans="1:12" ht="13" x14ac:dyDescent="0.3">
      <c r="B171" s="40" t="s">
        <v>36</v>
      </c>
      <c r="D171" s="17"/>
      <c r="E171" s="17"/>
      <c r="F171" s="17"/>
      <c r="G171" s="17"/>
      <c r="H171" s="17"/>
      <c r="I171" s="19" t="s">
        <v>18</v>
      </c>
      <c r="J171" s="17"/>
      <c r="K171" s="17"/>
      <c r="L171" s="17"/>
    </row>
    <row r="172" spans="1:12" ht="13" x14ac:dyDescent="0.3">
      <c r="B172" s="100"/>
      <c r="C172" s="98"/>
      <c r="D172" s="98"/>
      <c r="E172" s="98"/>
      <c r="F172" s="98"/>
      <c r="G172" s="98"/>
      <c r="H172" s="10"/>
      <c r="I172" s="10"/>
      <c r="J172" s="10"/>
      <c r="K172" s="10"/>
      <c r="L172" s="10"/>
    </row>
    <row r="173" spans="1:12" ht="13" x14ac:dyDescent="0.3">
      <c r="B173" s="99"/>
      <c r="C173" s="98"/>
      <c r="D173" s="98"/>
      <c r="E173" s="98"/>
      <c r="F173" s="98"/>
      <c r="G173" s="98"/>
      <c r="H173" s="10"/>
      <c r="I173" s="10"/>
      <c r="J173" s="46"/>
      <c r="K173" s="46"/>
      <c r="L173" s="46"/>
    </row>
    <row r="174" spans="1:12" ht="15.5" x14ac:dyDescent="0.35">
      <c r="B174" s="104" t="s">
        <v>37</v>
      </c>
      <c r="C174" s="82"/>
      <c r="D174" s="114"/>
      <c r="E174" s="115"/>
      <c r="F174" s="115"/>
      <c r="G174" s="115"/>
      <c r="H174" s="115"/>
      <c r="I174" s="116"/>
      <c r="J174" s="12"/>
      <c r="K174" s="12"/>
      <c r="L174" s="12"/>
    </row>
    <row r="175" spans="1:12" ht="39" x14ac:dyDescent="0.3">
      <c r="B175" s="139" t="s">
        <v>40</v>
      </c>
      <c r="C175" s="140"/>
      <c r="D175" s="10"/>
      <c r="E175" s="10"/>
      <c r="F175" s="12"/>
      <c r="G175" s="12"/>
      <c r="H175" s="12"/>
      <c r="I175" s="139" t="s">
        <v>39</v>
      </c>
      <c r="J175" s="23"/>
      <c r="K175" s="24"/>
      <c r="L175" s="10"/>
    </row>
    <row r="176" spans="1:12" x14ac:dyDescent="0.25">
      <c r="D176" s="12"/>
    </row>
    <row r="177" spans="1:12" ht="39" x14ac:dyDescent="0.3">
      <c r="B177" s="139" t="s">
        <v>41</v>
      </c>
      <c r="C177" s="10"/>
      <c r="D177" s="10"/>
      <c r="E177" s="10"/>
      <c r="F177" s="12"/>
      <c r="G177" s="12"/>
      <c r="H177" s="12"/>
      <c r="I177" s="141" t="s">
        <v>42</v>
      </c>
      <c r="J177" s="16"/>
      <c r="K177" s="10"/>
      <c r="L177" s="10"/>
    </row>
    <row r="178" spans="1:12" x14ac:dyDescent="0.25">
      <c r="B178" s="10"/>
      <c r="C178" s="10"/>
      <c r="D178" s="46"/>
      <c r="E178" s="46"/>
    </row>
    <row r="179" spans="1:12" ht="13" x14ac:dyDescent="0.3">
      <c r="B179" s="89" t="s">
        <v>43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</row>
    <row r="180" spans="1:12" ht="13" x14ac:dyDescent="0.3">
      <c r="B180" s="91"/>
      <c r="C180" s="92"/>
      <c r="D180" s="92"/>
      <c r="E180" s="92"/>
      <c r="F180" s="92"/>
      <c r="G180" s="92"/>
      <c r="H180" s="92"/>
      <c r="I180" s="91" t="s">
        <v>30</v>
      </c>
      <c r="J180" s="92"/>
      <c r="K180" s="92"/>
      <c r="L180" s="78">
        <f>L167</f>
        <v>0</v>
      </c>
    </row>
    <row r="181" spans="1:12" ht="35" x14ac:dyDescent="0.3">
      <c r="A181" s="25"/>
      <c r="B181" s="117" t="s">
        <v>6</v>
      </c>
      <c r="C181" s="118"/>
      <c r="D181" s="119" t="s">
        <v>7</v>
      </c>
      <c r="E181" s="118"/>
      <c r="F181" s="26" t="s">
        <v>8</v>
      </c>
      <c r="G181" s="26" t="s">
        <v>9</v>
      </c>
      <c r="H181" s="41" t="s">
        <v>27</v>
      </c>
      <c r="I181" s="27" t="s">
        <v>3</v>
      </c>
      <c r="J181" s="27" t="s">
        <v>1</v>
      </c>
      <c r="K181" s="27" t="s">
        <v>0</v>
      </c>
      <c r="L181" s="26" t="s">
        <v>10</v>
      </c>
    </row>
    <row r="182" spans="1:12" ht="22.5" customHeight="1" x14ac:dyDescent="0.25">
      <c r="A182" s="72">
        <v>1</v>
      </c>
      <c r="B182" s="120"/>
      <c r="C182" s="121"/>
      <c r="D182" s="109"/>
      <c r="E182" s="109"/>
      <c r="F182" s="28"/>
      <c r="G182" s="45">
        <v>0</v>
      </c>
      <c r="H182" s="63">
        <v>0</v>
      </c>
      <c r="I182" s="53">
        <f t="shared" ref="I182:I189" si="10">(+F182*G182)*(1-H182)</f>
        <v>0</v>
      </c>
      <c r="L182" s="1">
        <f t="shared" ref="L182:L189" si="11">SUM(I182)</f>
        <v>0</v>
      </c>
    </row>
    <row r="183" spans="1:12" ht="24" customHeight="1" x14ac:dyDescent="0.25">
      <c r="A183" s="72">
        <v>2</v>
      </c>
      <c r="B183" s="120"/>
      <c r="C183" s="121"/>
      <c r="D183" s="109"/>
      <c r="E183" s="109"/>
      <c r="F183" s="28"/>
      <c r="G183" s="45">
        <v>0</v>
      </c>
      <c r="H183" s="64">
        <v>0</v>
      </c>
      <c r="I183" s="53">
        <f t="shared" si="10"/>
        <v>0</v>
      </c>
      <c r="J183" s="58"/>
      <c r="K183" s="42"/>
      <c r="L183" s="1">
        <f t="shared" si="11"/>
        <v>0</v>
      </c>
    </row>
    <row r="184" spans="1:12" ht="22.5" customHeight="1" x14ac:dyDescent="0.25">
      <c r="A184" s="72">
        <v>3</v>
      </c>
      <c r="B184" s="120"/>
      <c r="C184" s="121"/>
      <c r="D184" s="109"/>
      <c r="E184" s="109"/>
      <c r="F184" s="28"/>
      <c r="G184" s="45">
        <v>0</v>
      </c>
      <c r="H184" s="64">
        <v>0</v>
      </c>
      <c r="I184" s="53">
        <f t="shared" si="10"/>
        <v>0</v>
      </c>
      <c r="J184" s="43"/>
      <c r="K184" s="59"/>
      <c r="L184" s="1">
        <f t="shared" si="11"/>
        <v>0</v>
      </c>
    </row>
    <row r="185" spans="1:12" ht="24" customHeight="1" x14ac:dyDescent="0.25">
      <c r="A185" s="72">
        <v>4</v>
      </c>
      <c r="B185" s="120"/>
      <c r="C185" s="121"/>
      <c r="D185" s="109"/>
      <c r="E185" s="109"/>
      <c r="F185" s="28"/>
      <c r="G185" s="45">
        <v>0</v>
      </c>
      <c r="H185" s="64">
        <v>0</v>
      </c>
      <c r="I185" s="53">
        <f t="shared" si="10"/>
        <v>0</v>
      </c>
      <c r="J185" s="43"/>
      <c r="K185" s="59"/>
      <c r="L185" s="1">
        <f t="shared" si="11"/>
        <v>0</v>
      </c>
    </row>
    <row r="186" spans="1:12" ht="22.5" customHeight="1" x14ac:dyDescent="0.25">
      <c r="A186" s="72">
        <v>5</v>
      </c>
      <c r="B186" s="120"/>
      <c r="C186" s="121"/>
      <c r="D186" s="109"/>
      <c r="E186" s="109"/>
      <c r="F186" s="28"/>
      <c r="G186" s="45">
        <v>0</v>
      </c>
      <c r="H186" s="64">
        <v>0</v>
      </c>
      <c r="I186" s="53">
        <f t="shared" si="10"/>
        <v>0</v>
      </c>
      <c r="J186" s="43"/>
      <c r="K186" s="59"/>
      <c r="L186" s="1">
        <f t="shared" si="11"/>
        <v>0</v>
      </c>
    </row>
    <row r="187" spans="1:12" ht="26.25" customHeight="1" x14ac:dyDescent="0.25">
      <c r="A187" s="72">
        <v>6</v>
      </c>
      <c r="B187" s="107"/>
      <c r="C187" s="108"/>
      <c r="D187" s="109"/>
      <c r="E187" s="109"/>
      <c r="F187" s="28"/>
      <c r="G187" s="45">
        <v>0</v>
      </c>
      <c r="H187" s="64">
        <v>0</v>
      </c>
      <c r="I187" s="53">
        <f t="shared" si="10"/>
        <v>0</v>
      </c>
      <c r="J187" s="43"/>
      <c r="K187" s="59"/>
      <c r="L187" s="1">
        <f t="shared" si="11"/>
        <v>0</v>
      </c>
    </row>
    <row r="188" spans="1:12" ht="23.25" customHeight="1" x14ac:dyDescent="0.25">
      <c r="A188" s="72">
        <v>7</v>
      </c>
      <c r="B188" s="120"/>
      <c r="C188" s="121"/>
      <c r="D188" s="109"/>
      <c r="E188" s="109"/>
      <c r="F188" s="28"/>
      <c r="G188" s="45">
        <v>0</v>
      </c>
      <c r="H188" s="64">
        <v>0</v>
      </c>
      <c r="I188" s="53">
        <f t="shared" si="10"/>
        <v>0</v>
      </c>
      <c r="J188" s="43"/>
      <c r="K188" s="59"/>
      <c r="L188" s="1">
        <f t="shared" si="11"/>
        <v>0</v>
      </c>
    </row>
    <row r="189" spans="1:12" ht="23.25" customHeight="1" x14ac:dyDescent="0.25">
      <c r="A189" s="72">
        <v>8</v>
      </c>
      <c r="B189" s="120"/>
      <c r="C189" s="121"/>
      <c r="D189" s="109"/>
      <c r="E189" s="109"/>
      <c r="F189" s="28"/>
      <c r="G189" s="45">
        <v>0</v>
      </c>
      <c r="H189" s="64">
        <v>0</v>
      </c>
      <c r="I189" s="53">
        <f t="shared" si="10"/>
        <v>0</v>
      </c>
      <c r="J189" s="43"/>
      <c r="K189" s="59"/>
      <c r="L189" s="1">
        <f t="shared" si="11"/>
        <v>0</v>
      </c>
    </row>
    <row r="190" spans="1:12" ht="13" x14ac:dyDescent="0.3">
      <c r="A190" s="72">
        <v>9</v>
      </c>
      <c r="B190" s="56" t="s">
        <v>25</v>
      </c>
      <c r="C190" s="65"/>
      <c r="D190" s="110"/>
      <c r="E190" s="110"/>
      <c r="F190" s="68"/>
      <c r="G190" s="66"/>
      <c r="H190" s="57"/>
      <c r="I190" s="2">
        <f>SUM(I182:I189)</f>
        <v>0</v>
      </c>
      <c r="J190" s="31"/>
      <c r="K190" s="32"/>
      <c r="L190" s="3">
        <f>SUM(L182:L189)</f>
        <v>0</v>
      </c>
    </row>
    <row r="191" spans="1:12" ht="13" x14ac:dyDescent="0.3">
      <c r="B191" s="111" t="s">
        <v>26</v>
      </c>
      <c r="C191" s="112"/>
      <c r="D191" s="113"/>
      <c r="E191" s="113"/>
      <c r="F191" s="70"/>
      <c r="G191" s="67"/>
      <c r="H191" s="96">
        <v>0</v>
      </c>
      <c r="I191" s="54">
        <f>SUM(L191+L190)</f>
        <v>0</v>
      </c>
      <c r="J191" s="33"/>
      <c r="K191" s="34"/>
      <c r="L191" s="49">
        <f>ROUND(-L190*H191,2)</f>
        <v>0</v>
      </c>
    </row>
    <row r="192" spans="1:12" ht="13" x14ac:dyDescent="0.3">
      <c r="B192" s="35" t="s">
        <v>32</v>
      </c>
      <c r="C192" s="35"/>
      <c r="D192" s="30"/>
      <c r="E192" s="69"/>
      <c r="F192" s="71" t="s">
        <v>33</v>
      </c>
      <c r="H192" s="105" t="s">
        <v>16</v>
      </c>
      <c r="I192" s="106"/>
      <c r="J192" s="37">
        <v>0</v>
      </c>
      <c r="K192" s="38">
        <v>0</v>
      </c>
      <c r="L192" s="5">
        <f>ROUND(K192++I191*J192,2)</f>
        <v>0</v>
      </c>
    </row>
    <row r="193" spans="1:12" ht="13" x14ac:dyDescent="0.3">
      <c r="B193" s="55" t="s">
        <v>11</v>
      </c>
      <c r="C193" s="52"/>
      <c r="D193" s="29"/>
      <c r="E193" s="36"/>
      <c r="F193" s="16"/>
      <c r="G193" s="36"/>
      <c r="H193" s="16"/>
      <c r="I193" s="39"/>
      <c r="J193" s="36"/>
      <c r="K193" s="36"/>
      <c r="L193" s="2">
        <f>L190+L191+L192</f>
        <v>0</v>
      </c>
    </row>
    <row r="194" spans="1:12" ht="26" x14ac:dyDescent="0.3">
      <c r="B194" s="51" t="s">
        <v>30</v>
      </c>
      <c r="C194" s="50" t="s">
        <v>17</v>
      </c>
      <c r="D194" s="36"/>
      <c r="E194" s="36"/>
      <c r="F194" s="36"/>
      <c r="G194" s="36"/>
      <c r="H194" s="36"/>
      <c r="I194" s="36"/>
      <c r="J194" s="36"/>
      <c r="K194" s="36"/>
      <c r="L194" s="4">
        <f>+L180-L193</f>
        <v>0</v>
      </c>
    </row>
    <row r="195" spans="1:12" ht="13" x14ac:dyDescent="0.3">
      <c r="B195" s="60"/>
      <c r="C195" s="61"/>
      <c r="D195" s="12"/>
      <c r="E195" s="12"/>
      <c r="F195" s="12"/>
      <c r="G195" s="12"/>
      <c r="H195" s="12"/>
      <c r="I195" s="12"/>
      <c r="J195" s="12"/>
      <c r="K195" s="12"/>
      <c r="L195" s="62"/>
    </row>
    <row r="196" spans="1:12" ht="13" x14ac:dyDescent="0.3">
      <c r="B196" s="142" t="s">
        <v>44</v>
      </c>
    </row>
    <row r="197" spans="1:12" ht="13" x14ac:dyDescent="0.3">
      <c r="B197" s="13" t="s">
        <v>31</v>
      </c>
      <c r="J197" s="12"/>
      <c r="K197" s="12"/>
      <c r="L197" s="12"/>
    </row>
    <row r="198" spans="1:12" ht="13" x14ac:dyDescent="0.3">
      <c r="B198" s="40" t="s">
        <v>36</v>
      </c>
      <c r="D198" s="17"/>
      <c r="E198" s="17"/>
      <c r="F198" s="17"/>
      <c r="G198" s="17"/>
      <c r="H198" s="17"/>
      <c r="I198" s="19" t="s">
        <v>18</v>
      </c>
      <c r="J198" s="17"/>
      <c r="K198" s="17"/>
      <c r="L198" s="17"/>
    </row>
    <row r="199" spans="1:12" ht="13" x14ac:dyDescent="0.3">
      <c r="B199" s="100"/>
      <c r="C199" s="98"/>
      <c r="D199" s="98"/>
      <c r="E199" s="98"/>
      <c r="F199" s="98"/>
      <c r="G199" s="98"/>
      <c r="H199" s="10"/>
      <c r="I199" s="10"/>
      <c r="J199" s="10"/>
      <c r="K199" s="10"/>
      <c r="L199" s="10"/>
    </row>
    <row r="200" spans="1:12" ht="13" x14ac:dyDescent="0.3">
      <c r="B200" s="99"/>
      <c r="C200" s="98"/>
      <c r="D200" s="98"/>
      <c r="E200" s="98"/>
      <c r="F200" s="98"/>
      <c r="G200" s="98"/>
      <c r="H200" s="10"/>
      <c r="I200" s="10"/>
      <c r="J200" s="46"/>
      <c r="K200" s="46"/>
      <c r="L200" s="46"/>
    </row>
    <row r="201" spans="1:12" ht="39" x14ac:dyDescent="0.3">
      <c r="B201" s="139" t="s">
        <v>40</v>
      </c>
      <c r="C201" s="140"/>
      <c r="D201" s="10"/>
      <c r="E201" s="10"/>
      <c r="F201" s="12"/>
      <c r="G201" s="12"/>
      <c r="H201" s="12"/>
      <c r="I201" s="139" t="s">
        <v>39</v>
      </c>
      <c r="J201" s="23"/>
      <c r="K201" s="24"/>
      <c r="L201" s="10"/>
    </row>
    <row r="202" spans="1:12" x14ac:dyDescent="0.25">
      <c r="D202" s="12"/>
    </row>
    <row r="203" spans="1:12" ht="39" x14ac:dyDescent="0.3">
      <c r="B203" s="139" t="s">
        <v>41</v>
      </c>
      <c r="C203" s="10"/>
      <c r="D203" s="10"/>
      <c r="E203" s="10"/>
      <c r="F203" s="12"/>
      <c r="G203" s="12"/>
      <c r="H203" s="12"/>
      <c r="I203" s="141" t="s">
        <v>42</v>
      </c>
      <c r="J203" s="16"/>
      <c r="K203" s="10"/>
      <c r="L203" s="10"/>
    </row>
    <row r="204" spans="1:12" x14ac:dyDescent="0.25">
      <c r="B204" s="10"/>
      <c r="C204" s="10"/>
      <c r="D204" s="46"/>
      <c r="E204" s="46"/>
    </row>
    <row r="205" spans="1:12" ht="13" x14ac:dyDescent="0.3">
      <c r="B205" s="89" t="s">
        <v>43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</row>
    <row r="206" spans="1:12" ht="13" x14ac:dyDescent="0.3">
      <c r="B206" s="91"/>
      <c r="C206" s="92"/>
      <c r="D206" s="92"/>
      <c r="E206" s="92"/>
      <c r="F206" s="92"/>
      <c r="G206" s="92"/>
      <c r="H206" s="92"/>
      <c r="I206" s="91" t="s">
        <v>30</v>
      </c>
      <c r="J206" s="92"/>
      <c r="K206" s="92"/>
      <c r="L206" s="78">
        <f>L194</f>
        <v>0</v>
      </c>
    </row>
    <row r="207" spans="1:12" ht="35" x14ac:dyDescent="0.3">
      <c r="A207" s="25"/>
      <c r="B207" s="117" t="s">
        <v>6</v>
      </c>
      <c r="C207" s="118"/>
      <c r="D207" s="119" t="s">
        <v>7</v>
      </c>
      <c r="E207" s="118"/>
      <c r="F207" s="26" t="s">
        <v>8</v>
      </c>
      <c r="G207" s="26" t="s">
        <v>9</v>
      </c>
      <c r="H207" s="41" t="s">
        <v>27</v>
      </c>
      <c r="I207" s="27" t="s">
        <v>3</v>
      </c>
      <c r="J207" s="27" t="s">
        <v>1</v>
      </c>
      <c r="K207" s="27" t="s">
        <v>0</v>
      </c>
      <c r="L207" s="26" t="s">
        <v>10</v>
      </c>
    </row>
    <row r="208" spans="1:12" ht="24" customHeight="1" x14ac:dyDescent="0.25">
      <c r="A208" s="72">
        <v>1</v>
      </c>
      <c r="B208" s="107"/>
      <c r="C208" s="108"/>
      <c r="D208" s="109"/>
      <c r="E208" s="109"/>
      <c r="F208" s="28"/>
      <c r="G208" s="45">
        <v>0</v>
      </c>
      <c r="H208" s="63">
        <v>0</v>
      </c>
      <c r="I208" s="53">
        <f t="shared" ref="I208:I215" si="12">(+F208*G208)*(1-H208)</f>
        <v>0</v>
      </c>
      <c r="L208" s="1">
        <f t="shared" ref="L208:L215" si="13">SUM(I208)</f>
        <v>0</v>
      </c>
    </row>
    <row r="209" spans="1:12" ht="24" customHeight="1" x14ac:dyDescent="0.25">
      <c r="A209" s="72">
        <v>2</v>
      </c>
      <c r="B209" s="107"/>
      <c r="C209" s="108"/>
      <c r="D209" s="109"/>
      <c r="E209" s="109"/>
      <c r="F209" s="28"/>
      <c r="G209" s="45">
        <v>0</v>
      </c>
      <c r="H209" s="64">
        <v>0</v>
      </c>
      <c r="I209" s="53">
        <f t="shared" si="12"/>
        <v>0</v>
      </c>
      <c r="J209" s="58"/>
      <c r="K209" s="42"/>
      <c r="L209" s="1">
        <f t="shared" si="13"/>
        <v>0</v>
      </c>
    </row>
    <row r="210" spans="1:12" ht="24" customHeight="1" x14ac:dyDescent="0.25">
      <c r="A210" s="72">
        <v>3</v>
      </c>
      <c r="B210" s="107"/>
      <c r="C210" s="108"/>
      <c r="D210" s="109"/>
      <c r="E210" s="109"/>
      <c r="F210" s="28"/>
      <c r="G210" s="45">
        <v>0</v>
      </c>
      <c r="H210" s="64">
        <v>0</v>
      </c>
      <c r="I210" s="53">
        <f t="shared" si="12"/>
        <v>0</v>
      </c>
      <c r="J210" s="43"/>
      <c r="K210" s="59"/>
      <c r="L210" s="1">
        <f t="shared" si="13"/>
        <v>0</v>
      </c>
    </row>
    <row r="211" spans="1:12" ht="23.25" customHeight="1" x14ac:dyDescent="0.25">
      <c r="A211" s="72">
        <v>4</v>
      </c>
      <c r="B211" s="107"/>
      <c r="C211" s="108"/>
      <c r="D211" s="109"/>
      <c r="E211" s="109"/>
      <c r="F211" s="28"/>
      <c r="G211" s="45">
        <v>0</v>
      </c>
      <c r="H211" s="64">
        <v>0</v>
      </c>
      <c r="I211" s="53">
        <f t="shared" si="12"/>
        <v>0</v>
      </c>
      <c r="J211" s="43"/>
      <c r="K211" s="59"/>
      <c r="L211" s="1">
        <f t="shared" si="13"/>
        <v>0</v>
      </c>
    </row>
    <row r="212" spans="1:12" ht="26.25" customHeight="1" x14ac:dyDescent="0.25">
      <c r="A212" s="72">
        <v>5</v>
      </c>
      <c r="B212" s="107"/>
      <c r="C212" s="108"/>
      <c r="D212" s="109"/>
      <c r="E212" s="109"/>
      <c r="F212" s="28"/>
      <c r="G212" s="45">
        <v>0</v>
      </c>
      <c r="H212" s="64">
        <v>0</v>
      </c>
      <c r="I212" s="53">
        <f t="shared" si="12"/>
        <v>0</v>
      </c>
      <c r="J212" s="43"/>
      <c r="K212" s="59"/>
      <c r="L212" s="1">
        <f t="shared" si="13"/>
        <v>0</v>
      </c>
    </row>
    <row r="213" spans="1:12" ht="24" customHeight="1" x14ac:dyDescent="0.25">
      <c r="A213" s="72">
        <v>6</v>
      </c>
      <c r="B213" s="107"/>
      <c r="C213" s="108"/>
      <c r="D213" s="109"/>
      <c r="E213" s="109"/>
      <c r="F213" s="28"/>
      <c r="G213" s="45">
        <v>0</v>
      </c>
      <c r="H213" s="64">
        <v>0</v>
      </c>
      <c r="I213" s="53">
        <f t="shared" si="12"/>
        <v>0</v>
      </c>
      <c r="J213" s="43"/>
      <c r="K213" s="59"/>
      <c r="L213" s="1">
        <f t="shared" si="13"/>
        <v>0</v>
      </c>
    </row>
    <row r="214" spans="1:12" ht="23.25" customHeight="1" x14ac:dyDescent="0.25">
      <c r="A214" s="72">
        <v>7</v>
      </c>
      <c r="B214" s="107"/>
      <c r="C214" s="108"/>
      <c r="D214" s="109"/>
      <c r="E214" s="109"/>
      <c r="F214" s="28"/>
      <c r="G214" s="45">
        <v>0</v>
      </c>
      <c r="H214" s="64">
        <v>0</v>
      </c>
      <c r="I214" s="53">
        <f t="shared" si="12"/>
        <v>0</v>
      </c>
      <c r="J214" s="43"/>
      <c r="K214" s="59"/>
      <c r="L214" s="1">
        <f t="shared" si="13"/>
        <v>0</v>
      </c>
    </row>
    <row r="215" spans="1:12" ht="25.5" customHeight="1" x14ac:dyDescent="0.25">
      <c r="A215" s="72">
        <v>8</v>
      </c>
      <c r="B215" s="107"/>
      <c r="C215" s="108"/>
      <c r="D215" s="109"/>
      <c r="E215" s="109"/>
      <c r="F215" s="28"/>
      <c r="G215" s="45">
        <v>0</v>
      </c>
      <c r="H215" s="64">
        <v>0</v>
      </c>
      <c r="I215" s="53">
        <f t="shared" si="12"/>
        <v>0</v>
      </c>
      <c r="J215" s="43"/>
      <c r="K215" s="59"/>
      <c r="L215" s="1">
        <f t="shared" si="13"/>
        <v>0</v>
      </c>
    </row>
    <row r="216" spans="1:12" ht="13" x14ac:dyDescent="0.3">
      <c r="A216" s="72">
        <v>9</v>
      </c>
      <c r="B216" s="56" t="s">
        <v>25</v>
      </c>
      <c r="C216" s="65"/>
      <c r="D216" s="110"/>
      <c r="E216" s="110"/>
      <c r="F216" s="68"/>
      <c r="G216" s="66"/>
      <c r="H216" s="57"/>
      <c r="I216" s="2">
        <f>SUM(I208:I215)</f>
        <v>0</v>
      </c>
      <c r="J216" s="31"/>
      <c r="K216" s="32"/>
      <c r="L216" s="3">
        <f>SUM(L208:L215)</f>
        <v>0</v>
      </c>
    </row>
    <row r="217" spans="1:12" ht="13" x14ac:dyDescent="0.3">
      <c r="B217" s="111" t="s">
        <v>26</v>
      </c>
      <c r="C217" s="112"/>
      <c r="D217" s="113"/>
      <c r="E217" s="113"/>
      <c r="F217" s="70"/>
      <c r="G217" s="67"/>
      <c r="H217" s="96">
        <v>0</v>
      </c>
      <c r="I217" s="54">
        <f>SUM(L217+L216)</f>
        <v>0</v>
      </c>
      <c r="J217" s="33"/>
      <c r="K217" s="34"/>
      <c r="L217" s="49">
        <f>ROUND(-L216*H217,2)</f>
        <v>0</v>
      </c>
    </row>
    <row r="218" spans="1:12" ht="13" x14ac:dyDescent="0.3">
      <c r="B218" s="35" t="s">
        <v>32</v>
      </c>
      <c r="C218" s="35"/>
      <c r="D218" s="30"/>
      <c r="E218" s="69"/>
      <c r="F218" s="71" t="s">
        <v>33</v>
      </c>
      <c r="H218" s="105" t="s">
        <v>16</v>
      </c>
      <c r="I218" s="106"/>
      <c r="J218" s="37">
        <v>0</v>
      </c>
      <c r="K218" s="38">
        <v>0</v>
      </c>
      <c r="L218" s="5">
        <f>ROUND(K218++I217*J218,2)</f>
        <v>0</v>
      </c>
    </row>
    <row r="219" spans="1:12" ht="13" x14ac:dyDescent="0.3">
      <c r="B219" s="55" t="s">
        <v>11</v>
      </c>
      <c r="C219" s="52"/>
      <c r="D219" s="29"/>
      <c r="E219" s="36"/>
      <c r="F219" s="16"/>
      <c r="G219" s="36"/>
      <c r="H219" s="16"/>
      <c r="I219" s="39"/>
      <c r="J219" s="36"/>
      <c r="K219" s="36"/>
      <c r="L219" s="2">
        <f>L216+L217+L218</f>
        <v>0</v>
      </c>
    </row>
    <row r="220" spans="1:12" ht="26" x14ac:dyDescent="0.3">
      <c r="B220" s="51" t="s">
        <v>30</v>
      </c>
      <c r="C220" s="50" t="s">
        <v>17</v>
      </c>
      <c r="D220" s="36"/>
      <c r="E220" s="36"/>
      <c r="F220" s="36"/>
      <c r="G220" s="36"/>
      <c r="H220" s="36"/>
      <c r="I220" s="36"/>
      <c r="J220" s="36"/>
      <c r="K220" s="36"/>
      <c r="L220" s="4">
        <f>+L206-L219</f>
        <v>0</v>
      </c>
    </row>
    <row r="221" spans="1:12" ht="13" x14ac:dyDescent="0.3">
      <c r="B221" s="60"/>
      <c r="C221" s="61"/>
      <c r="D221" s="12"/>
      <c r="E221" s="12"/>
      <c r="F221" s="12"/>
      <c r="G221" s="12"/>
      <c r="H221" s="12"/>
      <c r="I221" s="12"/>
      <c r="J221" s="12"/>
      <c r="K221" s="12"/>
      <c r="L221" s="62"/>
    </row>
    <row r="222" spans="1:12" ht="13" x14ac:dyDescent="0.3">
      <c r="B222" s="142" t="s">
        <v>44</v>
      </c>
    </row>
    <row r="223" spans="1:12" ht="13" x14ac:dyDescent="0.3">
      <c r="B223" s="13" t="s">
        <v>31</v>
      </c>
      <c r="J223" s="12"/>
      <c r="K223" s="12"/>
      <c r="L223" s="12"/>
    </row>
    <row r="224" spans="1:12" ht="13" x14ac:dyDescent="0.3">
      <c r="B224" s="40" t="s">
        <v>36</v>
      </c>
      <c r="D224" s="17"/>
      <c r="E224" s="17"/>
      <c r="F224" s="17"/>
      <c r="G224" s="17"/>
      <c r="H224" s="17"/>
      <c r="I224" s="19" t="s">
        <v>18</v>
      </c>
      <c r="J224" s="17"/>
      <c r="K224" s="17"/>
      <c r="L224" s="17"/>
    </row>
    <row r="225" spans="1:12" ht="13" x14ac:dyDescent="0.3">
      <c r="B225" s="100"/>
      <c r="C225" s="98"/>
      <c r="D225" s="98"/>
      <c r="E225" s="98"/>
      <c r="F225" s="98"/>
      <c r="G225" s="98"/>
      <c r="H225" s="10"/>
      <c r="I225" s="10"/>
      <c r="J225" s="10"/>
      <c r="K225" s="10"/>
      <c r="L225" s="10"/>
    </row>
    <row r="226" spans="1:12" ht="13" x14ac:dyDescent="0.3">
      <c r="B226" s="99"/>
      <c r="C226" s="98"/>
      <c r="D226" s="98"/>
      <c r="E226" s="98"/>
      <c r="F226" s="98"/>
      <c r="G226" s="98"/>
      <c r="H226" s="10"/>
      <c r="I226" s="10"/>
      <c r="J226" s="46"/>
      <c r="K226" s="46"/>
      <c r="L226" s="46"/>
    </row>
    <row r="227" spans="1:12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5.5" x14ac:dyDescent="0.35">
      <c r="B228" s="104" t="s">
        <v>37</v>
      </c>
      <c r="C228" s="82"/>
      <c r="D228" s="114"/>
      <c r="E228" s="115"/>
      <c r="F228" s="115"/>
      <c r="G228" s="115"/>
      <c r="H228" s="115"/>
      <c r="I228" s="116"/>
      <c r="J228" s="12"/>
      <c r="K228" s="12"/>
      <c r="L228" s="12"/>
    </row>
    <row r="229" spans="1:12" ht="39" x14ac:dyDescent="0.3">
      <c r="B229" s="139" t="s">
        <v>40</v>
      </c>
      <c r="C229" s="140"/>
      <c r="D229" s="10"/>
      <c r="E229" s="10"/>
      <c r="F229" s="12"/>
      <c r="G229" s="12"/>
      <c r="H229" s="12"/>
      <c r="I229" s="139" t="s">
        <v>39</v>
      </c>
      <c r="J229" s="23"/>
      <c r="K229" s="24"/>
      <c r="L229" s="10"/>
    </row>
    <row r="230" spans="1:12" x14ac:dyDescent="0.25">
      <c r="D230" s="12"/>
    </row>
    <row r="231" spans="1:12" ht="39" x14ac:dyDescent="0.3">
      <c r="B231" s="139" t="s">
        <v>41</v>
      </c>
      <c r="C231" s="10"/>
      <c r="D231" s="10"/>
      <c r="E231" s="10"/>
      <c r="F231" s="12"/>
      <c r="G231" s="12"/>
      <c r="H231" s="12"/>
      <c r="I231" s="141" t="s">
        <v>42</v>
      </c>
      <c r="J231" s="16"/>
      <c r="K231" s="10"/>
      <c r="L231" s="10"/>
    </row>
    <row r="232" spans="1:12" ht="13" x14ac:dyDescent="0.3">
      <c r="B232" s="89" t="s">
        <v>43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</row>
    <row r="233" spans="1:12" ht="13" x14ac:dyDescent="0.3">
      <c r="B233" s="91"/>
      <c r="C233" s="92"/>
      <c r="D233" s="92"/>
      <c r="E233" s="92"/>
      <c r="F233" s="92"/>
      <c r="G233" s="92"/>
      <c r="H233" s="92"/>
      <c r="I233" s="91" t="s">
        <v>30</v>
      </c>
      <c r="J233" s="92"/>
      <c r="K233" s="92"/>
      <c r="L233" s="78">
        <f>L220</f>
        <v>0</v>
      </c>
    </row>
    <row r="234" spans="1:12" ht="35" x14ac:dyDescent="0.3">
      <c r="A234" s="25"/>
      <c r="B234" s="117" t="s">
        <v>6</v>
      </c>
      <c r="C234" s="118"/>
      <c r="D234" s="119" t="s">
        <v>7</v>
      </c>
      <c r="E234" s="118"/>
      <c r="F234" s="26" t="s">
        <v>8</v>
      </c>
      <c r="G234" s="26" t="s">
        <v>9</v>
      </c>
      <c r="H234" s="41" t="s">
        <v>27</v>
      </c>
      <c r="I234" s="27" t="s">
        <v>3</v>
      </c>
      <c r="J234" s="27" t="s">
        <v>1</v>
      </c>
      <c r="K234" s="27" t="s">
        <v>0</v>
      </c>
      <c r="L234" s="26" t="s">
        <v>10</v>
      </c>
    </row>
    <row r="235" spans="1:12" ht="24.75" customHeight="1" x14ac:dyDescent="0.25">
      <c r="A235" s="72">
        <v>1</v>
      </c>
      <c r="B235" s="107"/>
      <c r="C235" s="108"/>
      <c r="D235" s="109"/>
      <c r="E235" s="109"/>
      <c r="F235" s="28"/>
      <c r="G235" s="45">
        <v>0</v>
      </c>
      <c r="H235" s="63">
        <v>0</v>
      </c>
      <c r="I235" s="53">
        <f t="shared" ref="I235:I242" si="14">(+F235*G235)*(1-H235)</f>
        <v>0</v>
      </c>
      <c r="L235" s="1">
        <f t="shared" ref="L235:L242" si="15">SUM(I235)</f>
        <v>0</v>
      </c>
    </row>
    <row r="236" spans="1:12" ht="24" customHeight="1" x14ac:dyDescent="0.25">
      <c r="A236" s="72">
        <v>2</v>
      </c>
      <c r="B236" s="107"/>
      <c r="C236" s="108"/>
      <c r="D236" s="109"/>
      <c r="E236" s="109"/>
      <c r="F236" s="28"/>
      <c r="G236" s="45">
        <v>0</v>
      </c>
      <c r="H236" s="64">
        <v>0</v>
      </c>
      <c r="I236" s="53">
        <f t="shared" si="14"/>
        <v>0</v>
      </c>
      <c r="J236" s="58"/>
      <c r="K236" s="42"/>
      <c r="L236" s="1">
        <f t="shared" si="15"/>
        <v>0</v>
      </c>
    </row>
    <row r="237" spans="1:12" ht="25.5" customHeight="1" x14ac:dyDescent="0.25">
      <c r="A237" s="72">
        <v>3</v>
      </c>
      <c r="B237" s="107"/>
      <c r="C237" s="108"/>
      <c r="D237" s="109"/>
      <c r="E237" s="109"/>
      <c r="F237" s="28"/>
      <c r="G237" s="45">
        <v>0</v>
      </c>
      <c r="H237" s="64">
        <v>0</v>
      </c>
      <c r="I237" s="53">
        <f t="shared" si="14"/>
        <v>0</v>
      </c>
      <c r="J237" s="43"/>
      <c r="K237" s="59"/>
      <c r="L237" s="1">
        <f t="shared" si="15"/>
        <v>0</v>
      </c>
    </row>
    <row r="238" spans="1:12" ht="24" customHeight="1" x14ac:dyDescent="0.25">
      <c r="A238" s="72">
        <v>4</v>
      </c>
      <c r="B238" s="107"/>
      <c r="C238" s="108"/>
      <c r="D238" s="109"/>
      <c r="E238" s="109"/>
      <c r="F238" s="28"/>
      <c r="G238" s="45">
        <v>0</v>
      </c>
      <c r="H238" s="64">
        <v>0</v>
      </c>
      <c r="I238" s="53">
        <f t="shared" si="14"/>
        <v>0</v>
      </c>
      <c r="J238" s="43"/>
      <c r="K238" s="59"/>
      <c r="L238" s="1">
        <f t="shared" si="15"/>
        <v>0</v>
      </c>
    </row>
    <row r="239" spans="1:12" ht="25.5" customHeight="1" x14ac:dyDescent="0.25">
      <c r="A239" s="72">
        <v>5</v>
      </c>
      <c r="B239" s="107"/>
      <c r="C239" s="108"/>
      <c r="D239" s="109"/>
      <c r="E239" s="109"/>
      <c r="F239" s="28"/>
      <c r="G239" s="45">
        <v>0</v>
      </c>
      <c r="H239" s="64">
        <v>0</v>
      </c>
      <c r="I239" s="53">
        <f t="shared" si="14"/>
        <v>0</v>
      </c>
      <c r="J239" s="43"/>
      <c r="K239" s="59"/>
      <c r="L239" s="1">
        <f t="shared" si="15"/>
        <v>0</v>
      </c>
    </row>
    <row r="240" spans="1:12" ht="25.5" customHeight="1" x14ac:dyDescent="0.25">
      <c r="A240" s="72">
        <v>6</v>
      </c>
      <c r="B240" s="107"/>
      <c r="C240" s="108"/>
      <c r="D240" s="109"/>
      <c r="E240" s="109"/>
      <c r="F240" s="28"/>
      <c r="G240" s="45">
        <v>0</v>
      </c>
      <c r="H240" s="64">
        <v>0</v>
      </c>
      <c r="I240" s="53">
        <f t="shared" si="14"/>
        <v>0</v>
      </c>
      <c r="J240" s="43"/>
      <c r="K240" s="59"/>
      <c r="L240" s="1">
        <f t="shared" si="15"/>
        <v>0</v>
      </c>
    </row>
    <row r="241" spans="1:12" ht="24" customHeight="1" x14ac:dyDescent="0.25">
      <c r="A241" s="72">
        <v>7</v>
      </c>
      <c r="B241" s="107"/>
      <c r="C241" s="108"/>
      <c r="D241" s="109"/>
      <c r="E241" s="109"/>
      <c r="F241" s="28"/>
      <c r="G241" s="45">
        <v>0</v>
      </c>
      <c r="H241" s="64">
        <v>0</v>
      </c>
      <c r="I241" s="53">
        <f t="shared" si="14"/>
        <v>0</v>
      </c>
      <c r="J241" s="43"/>
      <c r="K241" s="59"/>
      <c r="L241" s="1">
        <f t="shared" si="15"/>
        <v>0</v>
      </c>
    </row>
    <row r="242" spans="1:12" ht="24" customHeight="1" x14ac:dyDescent="0.25">
      <c r="A242" s="72">
        <v>8</v>
      </c>
      <c r="B242" s="107"/>
      <c r="C242" s="108"/>
      <c r="D242" s="109"/>
      <c r="E242" s="109"/>
      <c r="F242" s="28"/>
      <c r="G242" s="45">
        <v>0</v>
      </c>
      <c r="H242" s="64">
        <v>0</v>
      </c>
      <c r="I242" s="53">
        <f t="shared" si="14"/>
        <v>0</v>
      </c>
      <c r="J242" s="43"/>
      <c r="K242" s="59"/>
      <c r="L242" s="1">
        <f t="shared" si="15"/>
        <v>0</v>
      </c>
    </row>
    <row r="243" spans="1:12" ht="13" x14ac:dyDescent="0.3">
      <c r="A243" s="72">
        <v>9</v>
      </c>
      <c r="B243" s="56" t="s">
        <v>25</v>
      </c>
      <c r="C243" s="65"/>
      <c r="D243" s="110"/>
      <c r="E243" s="110"/>
      <c r="F243" s="68"/>
      <c r="G243" s="66"/>
      <c r="H243" s="57"/>
      <c r="I243" s="2">
        <f>SUM(I235:I242)</f>
        <v>0</v>
      </c>
      <c r="J243" s="31"/>
      <c r="K243" s="32"/>
      <c r="L243" s="3">
        <f>SUM(L235:L242)</f>
        <v>0</v>
      </c>
    </row>
    <row r="244" spans="1:12" ht="13" x14ac:dyDescent="0.3">
      <c r="B244" s="111" t="s">
        <v>26</v>
      </c>
      <c r="C244" s="112"/>
      <c r="D244" s="113"/>
      <c r="E244" s="113"/>
      <c r="F244" s="70"/>
      <c r="G244" s="67"/>
      <c r="H244" s="96">
        <v>0</v>
      </c>
      <c r="I244" s="54">
        <f>SUM(L244+L243)</f>
        <v>0</v>
      </c>
      <c r="J244" s="33"/>
      <c r="K244" s="34"/>
      <c r="L244" s="49">
        <f>ROUND(-L243*H244,2)</f>
        <v>0</v>
      </c>
    </row>
    <row r="245" spans="1:12" ht="13" x14ac:dyDescent="0.3">
      <c r="B245" s="35" t="s">
        <v>32</v>
      </c>
      <c r="C245" s="35"/>
      <c r="D245" s="30"/>
      <c r="E245" s="69"/>
      <c r="F245" s="71" t="s">
        <v>33</v>
      </c>
      <c r="H245" s="105" t="s">
        <v>16</v>
      </c>
      <c r="I245" s="106"/>
      <c r="J245" s="37">
        <v>0</v>
      </c>
      <c r="K245" s="38">
        <v>0</v>
      </c>
      <c r="L245" s="5">
        <f>ROUND(K245++I244*J245,2)</f>
        <v>0</v>
      </c>
    </row>
    <row r="246" spans="1:12" ht="13" x14ac:dyDescent="0.3">
      <c r="B246" s="55" t="s">
        <v>11</v>
      </c>
      <c r="C246" s="52"/>
      <c r="D246" s="29"/>
      <c r="E246" s="36"/>
      <c r="F246" s="16"/>
      <c r="G246" s="36"/>
      <c r="H246" s="16"/>
      <c r="I246" s="39"/>
      <c r="J246" s="36"/>
      <c r="K246" s="36"/>
      <c r="L246" s="2">
        <f>L243+L244+L245</f>
        <v>0</v>
      </c>
    </row>
    <row r="247" spans="1:12" ht="26" x14ac:dyDescent="0.3">
      <c r="B247" s="51" t="s">
        <v>30</v>
      </c>
      <c r="C247" s="50" t="s">
        <v>17</v>
      </c>
      <c r="D247" s="36"/>
      <c r="E247" s="36"/>
      <c r="F247" s="36"/>
      <c r="G247" s="36"/>
      <c r="H247" s="36"/>
      <c r="I247" s="36"/>
      <c r="J247" s="36"/>
      <c r="K247" s="36"/>
      <c r="L247" s="4">
        <f>+L233-L246</f>
        <v>0</v>
      </c>
    </row>
    <row r="248" spans="1:12" ht="13" x14ac:dyDescent="0.3">
      <c r="B248" s="60"/>
      <c r="C248" s="61"/>
      <c r="D248" s="12"/>
      <c r="E248" s="12"/>
      <c r="F248" s="12"/>
      <c r="G248" s="12"/>
      <c r="H248" s="12"/>
      <c r="I248" s="12"/>
      <c r="J248" s="12"/>
      <c r="K248" s="12"/>
      <c r="L248" s="62"/>
    </row>
    <row r="249" spans="1:12" ht="13" x14ac:dyDescent="0.3">
      <c r="B249" s="142" t="s">
        <v>44</v>
      </c>
    </row>
    <row r="250" spans="1:12" ht="13" x14ac:dyDescent="0.3">
      <c r="B250" s="13" t="s">
        <v>31</v>
      </c>
      <c r="J250" s="12"/>
      <c r="K250" s="12"/>
      <c r="L250" s="12"/>
    </row>
    <row r="251" spans="1:12" ht="13" x14ac:dyDescent="0.3">
      <c r="B251" s="40" t="s">
        <v>36</v>
      </c>
      <c r="D251" s="17"/>
      <c r="E251" s="17"/>
      <c r="F251" s="17"/>
      <c r="G251" s="17"/>
      <c r="H251" s="17"/>
      <c r="I251" s="19" t="s">
        <v>18</v>
      </c>
      <c r="J251" s="17"/>
      <c r="K251" s="17"/>
      <c r="L251" s="17"/>
    </row>
    <row r="252" spans="1:12" ht="13" x14ac:dyDescent="0.3">
      <c r="B252" s="100"/>
      <c r="C252" s="98"/>
      <c r="D252" s="98"/>
      <c r="E252" s="98"/>
      <c r="F252" s="98"/>
      <c r="G252" s="98"/>
      <c r="H252" s="10"/>
      <c r="I252" s="10"/>
      <c r="J252" s="10"/>
      <c r="K252" s="10"/>
      <c r="L252" s="10"/>
    </row>
    <row r="253" spans="1:12" ht="13" x14ac:dyDescent="0.3">
      <c r="B253" s="99"/>
      <c r="C253" s="98"/>
      <c r="D253" s="98"/>
      <c r="E253" s="98"/>
      <c r="F253" s="98"/>
      <c r="G253" s="98"/>
      <c r="H253" s="10"/>
      <c r="I253" s="10"/>
      <c r="J253" s="46"/>
      <c r="K253" s="46"/>
      <c r="L253" s="46"/>
    </row>
    <row r="254" spans="1:12" ht="15.5" x14ac:dyDescent="0.35">
      <c r="B254" s="104" t="s">
        <v>37</v>
      </c>
      <c r="C254" s="82"/>
      <c r="D254" s="114"/>
      <c r="E254" s="115"/>
      <c r="F254" s="115"/>
      <c r="G254" s="115"/>
      <c r="H254" s="115"/>
      <c r="I254" s="116"/>
      <c r="J254" s="12"/>
      <c r="K254" s="12"/>
      <c r="L254" s="12"/>
    </row>
    <row r="255" spans="1:12" ht="39" x14ac:dyDescent="0.3">
      <c r="B255" s="139" t="s">
        <v>40</v>
      </c>
      <c r="C255" s="140"/>
      <c r="D255" s="10"/>
      <c r="E255" s="10"/>
      <c r="F255" s="12"/>
      <c r="G255" s="12"/>
      <c r="H255" s="12"/>
      <c r="I255" s="139" t="s">
        <v>39</v>
      </c>
      <c r="J255" s="23"/>
      <c r="K255" s="24"/>
      <c r="L255" s="10"/>
    </row>
    <row r="256" spans="1:12" x14ac:dyDescent="0.25">
      <c r="D256" s="12"/>
    </row>
    <row r="257" spans="1:12" ht="39" x14ac:dyDescent="0.3">
      <c r="B257" s="139" t="s">
        <v>41</v>
      </c>
      <c r="C257" s="10"/>
      <c r="D257" s="10"/>
      <c r="E257" s="10"/>
      <c r="F257" s="12"/>
      <c r="G257" s="12"/>
      <c r="H257" s="12"/>
      <c r="I257" s="141" t="s">
        <v>42</v>
      </c>
      <c r="J257" s="16"/>
      <c r="K257" s="10"/>
      <c r="L257" s="10"/>
    </row>
    <row r="258" spans="1:12" ht="13" x14ac:dyDescent="0.3">
      <c r="B258" s="89" t="s">
        <v>43</v>
      </c>
      <c r="C258" s="90"/>
      <c r="D258" s="90"/>
      <c r="E258" s="90"/>
      <c r="F258" s="90"/>
      <c r="G258" s="90"/>
      <c r="H258" s="90"/>
      <c r="I258" s="90"/>
      <c r="J258" s="90"/>
      <c r="K258" s="90"/>
      <c r="L258" s="90"/>
    </row>
    <row r="259" spans="1:12" ht="13" x14ac:dyDescent="0.3">
      <c r="B259" s="91"/>
      <c r="C259" s="92"/>
      <c r="D259" s="92"/>
      <c r="E259" s="92"/>
      <c r="F259" s="92"/>
      <c r="G259" s="92"/>
      <c r="H259" s="92"/>
      <c r="I259" s="91" t="s">
        <v>30</v>
      </c>
      <c r="J259" s="92"/>
      <c r="K259" s="92"/>
      <c r="L259" s="78">
        <f>L247</f>
        <v>0</v>
      </c>
    </row>
    <row r="260" spans="1:12" ht="35" x14ac:dyDescent="0.3">
      <c r="A260" s="25"/>
      <c r="B260" s="117" t="s">
        <v>6</v>
      </c>
      <c r="C260" s="118"/>
      <c r="D260" s="119" t="s">
        <v>7</v>
      </c>
      <c r="E260" s="118"/>
      <c r="F260" s="26" t="s">
        <v>8</v>
      </c>
      <c r="G260" s="26" t="s">
        <v>9</v>
      </c>
      <c r="H260" s="41" t="s">
        <v>27</v>
      </c>
      <c r="I260" s="27" t="s">
        <v>3</v>
      </c>
      <c r="J260" s="27" t="s">
        <v>1</v>
      </c>
      <c r="K260" s="27" t="s">
        <v>0</v>
      </c>
      <c r="L260" s="26" t="s">
        <v>10</v>
      </c>
    </row>
    <row r="261" spans="1:12" ht="23.25" customHeight="1" x14ac:dyDescent="0.25">
      <c r="A261" s="72">
        <v>1</v>
      </c>
      <c r="B261" s="107"/>
      <c r="C261" s="108"/>
      <c r="D261" s="109"/>
      <c r="E261" s="109"/>
      <c r="F261" s="28"/>
      <c r="G261" s="45">
        <v>0</v>
      </c>
      <c r="H261" s="63">
        <v>0</v>
      </c>
      <c r="I261" s="53">
        <f t="shared" ref="I261:I268" si="16">(+F261*G261)*(1-H261)</f>
        <v>0</v>
      </c>
      <c r="L261" s="1">
        <f t="shared" ref="L261:L268" si="17">SUM(I261)</f>
        <v>0</v>
      </c>
    </row>
    <row r="262" spans="1:12" ht="26.25" customHeight="1" x14ac:dyDescent="0.25">
      <c r="A262" s="72">
        <v>2</v>
      </c>
      <c r="B262" s="107"/>
      <c r="C262" s="108"/>
      <c r="D262" s="109"/>
      <c r="E262" s="109"/>
      <c r="F262" s="28"/>
      <c r="G262" s="45">
        <v>0</v>
      </c>
      <c r="H262" s="64">
        <v>0</v>
      </c>
      <c r="I262" s="53">
        <f t="shared" si="16"/>
        <v>0</v>
      </c>
      <c r="J262" s="58"/>
      <c r="K262" s="42"/>
      <c r="L262" s="1">
        <f t="shared" si="17"/>
        <v>0</v>
      </c>
    </row>
    <row r="263" spans="1:12" ht="27" customHeight="1" x14ac:dyDescent="0.25">
      <c r="A263" s="72">
        <v>3</v>
      </c>
      <c r="B263" s="107"/>
      <c r="C263" s="108"/>
      <c r="D263" s="109"/>
      <c r="E263" s="109"/>
      <c r="F263" s="28"/>
      <c r="G263" s="45">
        <v>0</v>
      </c>
      <c r="H263" s="64">
        <v>0</v>
      </c>
      <c r="I263" s="53">
        <f t="shared" si="16"/>
        <v>0</v>
      </c>
      <c r="J263" s="43"/>
      <c r="K263" s="59"/>
      <c r="L263" s="1">
        <f t="shared" si="17"/>
        <v>0</v>
      </c>
    </row>
    <row r="264" spans="1:12" ht="27" customHeight="1" x14ac:dyDescent="0.25">
      <c r="A264" s="72">
        <v>4</v>
      </c>
      <c r="B264" s="107"/>
      <c r="C264" s="108"/>
      <c r="D264" s="109"/>
      <c r="E264" s="109"/>
      <c r="F264" s="28"/>
      <c r="G264" s="45">
        <v>0</v>
      </c>
      <c r="H264" s="64">
        <v>0</v>
      </c>
      <c r="I264" s="53">
        <f t="shared" si="16"/>
        <v>0</v>
      </c>
      <c r="J264" s="43"/>
      <c r="K264" s="59"/>
      <c r="L264" s="1">
        <f t="shared" si="17"/>
        <v>0</v>
      </c>
    </row>
    <row r="265" spans="1:12" ht="26.25" customHeight="1" x14ac:dyDescent="0.25">
      <c r="A265" s="72">
        <v>5</v>
      </c>
      <c r="B265" s="107"/>
      <c r="C265" s="108"/>
      <c r="D265" s="109"/>
      <c r="E265" s="109"/>
      <c r="F265" s="28"/>
      <c r="G265" s="45">
        <v>0</v>
      </c>
      <c r="H265" s="64">
        <v>0</v>
      </c>
      <c r="I265" s="53">
        <f t="shared" si="16"/>
        <v>0</v>
      </c>
      <c r="J265" s="43"/>
      <c r="K265" s="59"/>
      <c r="L265" s="1">
        <f t="shared" si="17"/>
        <v>0</v>
      </c>
    </row>
    <row r="266" spans="1:12" ht="27" customHeight="1" x14ac:dyDescent="0.25">
      <c r="A266" s="72">
        <v>6</v>
      </c>
      <c r="B266" s="107"/>
      <c r="C266" s="108"/>
      <c r="D266" s="109"/>
      <c r="E266" s="109"/>
      <c r="F266" s="28"/>
      <c r="G266" s="45">
        <v>0</v>
      </c>
      <c r="H266" s="64">
        <v>0</v>
      </c>
      <c r="I266" s="53">
        <f t="shared" si="16"/>
        <v>0</v>
      </c>
      <c r="J266" s="43"/>
      <c r="K266" s="59"/>
      <c r="L266" s="1">
        <f t="shared" si="17"/>
        <v>0</v>
      </c>
    </row>
    <row r="267" spans="1:12" ht="25.5" customHeight="1" x14ac:dyDescent="0.25">
      <c r="A267" s="72">
        <v>7</v>
      </c>
      <c r="B267" s="107"/>
      <c r="C267" s="108"/>
      <c r="D267" s="109"/>
      <c r="E267" s="109"/>
      <c r="F267" s="28"/>
      <c r="G267" s="45">
        <v>0</v>
      </c>
      <c r="H267" s="64">
        <v>0</v>
      </c>
      <c r="I267" s="53">
        <f t="shared" si="16"/>
        <v>0</v>
      </c>
      <c r="J267" s="43"/>
      <c r="K267" s="59"/>
      <c r="L267" s="1">
        <f t="shared" si="17"/>
        <v>0</v>
      </c>
    </row>
    <row r="268" spans="1:12" ht="24.75" customHeight="1" x14ac:dyDescent="0.25">
      <c r="A268" s="72">
        <v>8</v>
      </c>
      <c r="B268" s="107"/>
      <c r="C268" s="108"/>
      <c r="D268" s="109"/>
      <c r="E268" s="109"/>
      <c r="F268" s="28"/>
      <c r="G268" s="45">
        <v>0</v>
      </c>
      <c r="H268" s="64">
        <v>0</v>
      </c>
      <c r="I268" s="53">
        <f t="shared" si="16"/>
        <v>0</v>
      </c>
      <c r="J268" s="43"/>
      <c r="K268" s="59"/>
      <c r="L268" s="1">
        <f t="shared" si="17"/>
        <v>0</v>
      </c>
    </row>
    <row r="269" spans="1:12" ht="13" x14ac:dyDescent="0.3">
      <c r="A269" s="72">
        <v>9</v>
      </c>
      <c r="B269" s="56" t="s">
        <v>25</v>
      </c>
      <c r="C269" s="65"/>
      <c r="D269" s="110"/>
      <c r="E269" s="110"/>
      <c r="F269" s="68"/>
      <c r="G269" s="66"/>
      <c r="H269" s="57"/>
      <c r="I269" s="2">
        <f>SUM(I261:I268)</f>
        <v>0</v>
      </c>
      <c r="J269" s="31"/>
      <c r="K269" s="32"/>
      <c r="L269" s="3">
        <f>SUM(L261:L268)</f>
        <v>0</v>
      </c>
    </row>
    <row r="270" spans="1:12" ht="13" x14ac:dyDescent="0.3">
      <c r="B270" s="111" t="s">
        <v>26</v>
      </c>
      <c r="C270" s="112"/>
      <c r="D270" s="113"/>
      <c r="E270" s="113"/>
      <c r="F270" s="70"/>
      <c r="G270" s="67"/>
      <c r="H270" s="96">
        <v>0</v>
      </c>
      <c r="I270" s="54">
        <f>SUM(L270+L269)</f>
        <v>0</v>
      </c>
      <c r="J270" s="33"/>
      <c r="K270" s="34"/>
      <c r="L270" s="49">
        <f>ROUND(-L269*H270,2)</f>
        <v>0</v>
      </c>
    </row>
    <row r="271" spans="1:12" ht="13" x14ac:dyDescent="0.3">
      <c r="B271" s="35" t="s">
        <v>32</v>
      </c>
      <c r="C271" s="35"/>
      <c r="D271" s="30"/>
      <c r="E271" s="69"/>
      <c r="F271" s="71" t="s">
        <v>33</v>
      </c>
      <c r="H271" s="105" t="s">
        <v>16</v>
      </c>
      <c r="I271" s="106"/>
      <c r="J271" s="37">
        <v>0</v>
      </c>
      <c r="K271" s="38">
        <v>0</v>
      </c>
      <c r="L271" s="5">
        <f>ROUND(K271++I270*J271,2)</f>
        <v>0</v>
      </c>
    </row>
    <row r="272" spans="1:12" ht="13" x14ac:dyDescent="0.3">
      <c r="B272" s="55" t="s">
        <v>11</v>
      </c>
      <c r="C272" s="52"/>
      <c r="D272" s="29"/>
      <c r="E272" s="36"/>
      <c r="F272" s="16"/>
      <c r="G272" s="36"/>
      <c r="H272" s="16"/>
      <c r="I272" s="39"/>
      <c r="J272" s="36"/>
      <c r="K272" s="36"/>
      <c r="L272" s="2">
        <f>L269+L270+L271</f>
        <v>0</v>
      </c>
    </row>
    <row r="273" spans="1:12" ht="26" x14ac:dyDescent="0.3">
      <c r="B273" s="51" t="s">
        <v>30</v>
      </c>
      <c r="C273" s="50" t="s">
        <v>17</v>
      </c>
      <c r="D273" s="36"/>
      <c r="E273" s="36"/>
      <c r="F273" s="36"/>
      <c r="G273" s="36"/>
      <c r="H273" s="36"/>
      <c r="I273" s="36"/>
      <c r="J273" s="36"/>
      <c r="K273" s="36"/>
      <c r="L273" s="4">
        <f>+L259-L272</f>
        <v>0</v>
      </c>
    </row>
    <row r="274" spans="1:12" ht="13" x14ac:dyDescent="0.3">
      <c r="B274" s="60"/>
      <c r="C274" s="61"/>
      <c r="D274" s="12"/>
      <c r="E274" s="12"/>
      <c r="F274" s="12"/>
      <c r="G274" s="12"/>
      <c r="H274" s="12"/>
      <c r="I274" s="12"/>
      <c r="J274" s="12"/>
      <c r="K274" s="12"/>
      <c r="L274" s="62"/>
    </row>
    <row r="275" spans="1:12" ht="13" x14ac:dyDescent="0.3">
      <c r="B275" s="142" t="s">
        <v>44</v>
      </c>
    </row>
    <row r="276" spans="1:12" ht="13" x14ac:dyDescent="0.3">
      <c r="B276" s="13" t="s">
        <v>31</v>
      </c>
      <c r="J276" s="12"/>
      <c r="K276" s="12"/>
      <c r="L276" s="12"/>
    </row>
    <row r="277" spans="1:12" ht="13" x14ac:dyDescent="0.3">
      <c r="B277" s="40" t="s">
        <v>36</v>
      </c>
      <c r="D277" s="17"/>
      <c r="E277" s="17"/>
      <c r="F277" s="17"/>
      <c r="G277" s="17"/>
      <c r="H277" s="17"/>
      <c r="I277" s="19" t="s">
        <v>18</v>
      </c>
      <c r="J277" s="17"/>
      <c r="K277" s="17"/>
      <c r="L277" s="17"/>
    </row>
    <row r="278" spans="1:12" ht="13" x14ac:dyDescent="0.3">
      <c r="B278" s="100"/>
      <c r="C278" s="98"/>
      <c r="D278" s="98"/>
      <c r="E278" s="98"/>
      <c r="F278" s="98"/>
      <c r="G278" s="98"/>
      <c r="H278" s="10"/>
      <c r="I278" s="10"/>
      <c r="J278" s="10"/>
      <c r="K278" s="10"/>
      <c r="L278" s="10"/>
    </row>
    <row r="279" spans="1:12" ht="13" x14ac:dyDescent="0.3">
      <c r="B279" s="99"/>
      <c r="C279" s="98"/>
      <c r="D279" s="98"/>
      <c r="E279" s="98"/>
      <c r="F279" s="98"/>
      <c r="G279" s="98"/>
      <c r="H279" s="10"/>
      <c r="I279" s="10"/>
      <c r="J279" s="46"/>
      <c r="K279" s="46"/>
      <c r="L279" s="46"/>
    </row>
    <row r="280" spans="1:12" ht="15.5" x14ac:dyDescent="0.35">
      <c r="B280" s="104" t="s">
        <v>37</v>
      </c>
      <c r="C280" s="83"/>
      <c r="D280" s="122"/>
      <c r="E280" s="123"/>
      <c r="F280" s="123"/>
      <c r="G280" s="123"/>
      <c r="H280" s="123"/>
      <c r="I280" s="124"/>
      <c r="J280" s="12"/>
      <c r="K280" s="12"/>
      <c r="L280" s="12"/>
    </row>
    <row r="281" spans="1:12" ht="39" x14ac:dyDescent="0.3">
      <c r="B281" s="139" t="s">
        <v>40</v>
      </c>
      <c r="C281" s="140"/>
      <c r="D281" s="10"/>
      <c r="E281" s="10"/>
      <c r="F281" s="12"/>
      <c r="G281" s="12"/>
      <c r="H281" s="12"/>
      <c r="I281" s="139" t="s">
        <v>39</v>
      </c>
      <c r="J281" s="23"/>
      <c r="K281" s="24"/>
      <c r="L281" s="10"/>
    </row>
    <row r="282" spans="1:12" x14ac:dyDescent="0.25">
      <c r="D282" s="12"/>
    </row>
    <row r="283" spans="1:12" ht="39" x14ac:dyDescent="0.3">
      <c r="B283" s="139" t="s">
        <v>41</v>
      </c>
      <c r="C283" s="10"/>
      <c r="D283" s="10"/>
      <c r="E283" s="10"/>
      <c r="F283" s="12"/>
      <c r="G283" s="12"/>
      <c r="H283" s="12"/>
      <c r="I283" s="141" t="s">
        <v>42</v>
      </c>
      <c r="J283" s="16"/>
      <c r="K283" s="10"/>
      <c r="L283" s="10"/>
    </row>
    <row r="284" spans="1:12" ht="13" x14ac:dyDescent="0.3">
      <c r="B284" s="89" t="s">
        <v>43</v>
      </c>
      <c r="C284" s="90"/>
      <c r="D284" s="90"/>
      <c r="E284" s="90"/>
      <c r="F284" s="90"/>
      <c r="G284" s="90"/>
      <c r="H284" s="90"/>
      <c r="I284" s="90"/>
      <c r="J284" s="90"/>
      <c r="K284" s="90"/>
      <c r="L284" s="90"/>
    </row>
    <row r="285" spans="1:12" ht="13" x14ac:dyDescent="0.3">
      <c r="B285" s="91"/>
      <c r="C285" s="92"/>
      <c r="D285" s="92"/>
      <c r="E285" s="92"/>
      <c r="F285" s="92"/>
      <c r="G285" s="92"/>
      <c r="H285" s="92"/>
      <c r="I285" s="91" t="s">
        <v>30</v>
      </c>
      <c r="J285" s="92"/>
      <c r="K285" s="92"/>
      <c r="L285" s="78">
        <f>L273</f>
        <v>0</v>
      </c>
    </row>
    <row r="286" spans="1:12" ht="35" x14ac:dyDescent="0.3">
      <c r="A286" s="25"/>
      <c r="B286" s="117" t="s">
        <v>6</v>
      </c>
      <c r="C286" s="118"/>
      <c r="D286" s="119" t="s">
        <v>7</v>
      </c>
      <c r="E286" s="118"/>
      <c r="F286" s="26" t="s">
        <v>8</v>
      </c>
      <c r="G286" s="26" t="s">
        <v>9</v>
      </c>
      <c r="H286" s="41" t="s">
        <v>27</v>
      </c>
      <c r="I286" s="27" t="s">
        <v>3</v>
      </c>
      <c r="J286" s="27" t="s">
        <v>1</v>
      </c>
      <c r="K286" s="27" t="s">
        <v>0</v>
      </c>
      <c r="L286" s="26" t="s">
        <v>10</v>
      </c>
    </row>
    <row r="287" spans="1:12" ht="25.5" customHeight="1" x14ac:dyDescent="0.25">
      <c r="A287" s="72">
        <v>1</v>
      </c>
      <c r="B287" s="107"/>
      <c r="C287" s="108"/>
      <c r="D287" s="109"/>
      <c r="E287" s="109"/>
      <c r="F287" s="28"/>
      <c r="G287" s="45">
        <v>0</v>
      </c>
      <c r="H287" s="63">
        <v>0</v>
      </c>
      <c r="I287" s="53">
        <f t="shared" ref="I287:I294" si="18">(+F287*G287)*(1-H287)</f>
        <v>0</v>
      </c>
      <c r="L287" s="1">
        <f t="shared" ref="L287:L294" si="19">SUM(I287)</f>
        <v>0</v>
      </c>
    </row>
    <row r="288" spans="1:12" ht="26.25" customHeight="1" x14ac:dyDescent="0.25">
      <c r="A288" s="72">
        <v>2</v>
      </c>
      <c r="B288" s="107"/>
      <c r="C288" s="108"/>
      <c r="D288" s="109"/>
      <c r="E288" s="109"/>
      <c r="F288" s="28"/>
      <c r="G288" s="45">
        <v>0</v>
      </c>
      <c r="H288" s="64">
        <v>0</v>
      </c>
      <c r="I288" s="53">
        <f t="shared" si="18"/>
        <v>0</v>
      </c>
      <c r="J288" s="58"/>
      <c r="K288" s="42"/>
      <c r="L288" s="1">
        <f t="shared" si="19"/>
        <v>0</v>
      </c>
    </row>
    <row r="289" spans="1:12" ht="23.25" customHeight="1" x14ac:dyDescent="0.25">
      <c r="A289" s="72">
        <v>3</v>
      </c>
      <c r="B289" s="107"/>
      <c r="C289" s="108"/>
      <c r="D289" s="109"/>
      <c r="E289" s="109"/>
      <c r="F289" s="28"/>
      <c r="G289" s="45">
        <v>0</v>
      </c>
      <c r="H289" s="64">
        <v>0</v>
      </c>
      <c r="I289" s="53">
        <f t="shared" si="18"/>
        <v>0</v>
      </c>
      <c r="J289" s="43"/>
      <c r="K289" s="59"/>
      <c r="L289" s="1">
        <f t="shared" si="19"/>
        <v>0</v>
      </c>
    </row>
    <row r="290" spans="1:12" ht="24.75" customHeight="1" x14ac:dyDescent="0.25">
      <c r="A290" s="72">
        <v>4</v>
      </c>
      <c r="B290" s="107"/>
      <c r="C290" s="108"/>
      <c r="D290" s="109"/>
      <c r="E290" s="109"/>
      <c r="F290" s="28"/>
      <c r="G290" s="45">
        <v>0</v>
      </c>
      <c r="H290" s="64">
        <v>0</v>
      </c>
      <c r="I290" s="53">
        <f t="shared" si="18"/>
        <v>0</v>
      </c>
      <c r="J290" s="43"/>
      <c r="K290" s="59"/>
      <c r="L290" s="1">
        <f t="shared" si="19"/>
        <v>0</v>
      </c>
    </row>
    <row r="291" spans="1:12" ht="26.25" customHeight="1" x14ac:dyDescent="0.25">
      <c r="A291" s="72">
        <v>5</v>
      </c>
      <c r="B291" s="107"/>
      <c r="C291" s="108"/>
      <c r="D291" s="109"/>
      <c r="E291" s="109"/>
      <c r="F291" s="28"/>
      <c r="G291" s="45">
        <v>0</v>
      </c>
      <c r="H291" s="64">
        <v>0</v>
      </c>
      <c r="I291" s="53">
        <f t="shared" si="18"/>
        <v>0</v>
      </c>
      <c r="J291" s="43"/>
      <c r="K291" s="59"/>
      <c r="L291" s="1">
        <f t="shared" si="19"/>
        <v>0</v>
      </c>
    </row>
    <row r="292" spans="1:12" ht="24.75" customHeight="1" x14ac:dyDescent="0.25">
      <c r="A292" s="72">
        <v>6</v>
      </c>
      <c r="B292" s="107"/>
      <c r="C292" s="108"/>
      <c r="D292" s="109"/>
      <c r="E292" s="109"/>
      <c r="F292" s="28"/>
      <c r="G292" s="45">
        <v>0</v>
      </c>
      <c r="H292" s="64">
        <v>0</v>
      </c>
      <c r="I292" s="53">
        <f t="shared" si="18"/>
        <v>0</v>
      </c>
      <c r="J292" s="43"/>
      <c r="K292" s="59"/>
      <c r="L292" s="1">
        <f t="shared" si="19"/>
        <v>0</v>
      </c>
    </row>
    <row r="293" spans="1:12" ht="23.25" customHeight="1" x14ac:dyDescent="0.25">
      <c r="A293" s="72">
        <v>7</v>
      </c>
      <c r="B293" s="107"/>
      <c r="C293" s="108"/>
      <c r="D293" s="109"/>
      <c r="E293" s="109"/>
      <c r="F293" s="28"/>
      <c r="G293" s="45">
        <v>0</v>
      </c>
      <c r="H293" s="64">
        <v>0</v>
      </c>
      <c r="I293" s="53">
        <f t="shared" si="18"/>
        <v>0</v>
      </c>
      <c r="J293" s="43"/>
      <c r="K293" s="59"/>
      <c r="L293" s="1">
        <f t="shared" si="19"/>
        <v>0</v>
      </c>
    </row>
    <row r="294" spans="1:12" ht="23.25" customHeight="1" x14ac:dyDescent="0.25">
      <c r="A294" s="72">
        <v>8</v>
      </c>
      <c r="B294" s="107"/>
      <c r="C294" s="108"/>
      <c r="D294" s="109"/>
      <c r="E294" s="109"/>
      <c r="F294" s="28"/>
      <c r="G294" s="45">
        <v>0</v>
      </c>
      <c r="H294" s="64">
        <v>0</v>
      </c>
      <c r="I294" s="53">
        <f t="shared" si="18"/>
        <v>0</v>
      </c>
      <c r="J294" s="43"/>
      <c r="K294" s="59"/>
      <c r="L294" s="1">
        <f t="shared" si="19"/>
        <v>0</v>
      </c>
    </row>
    <row r="295" spans="1:12" ht="13" x14ac:dyDescent="0.3">
      <c r="A295" s="72">
        <v>9</v>
      </c>
      <c r="B295" s="75" t="s">
        <v>25</v>
      </c>
      <c r="C295" s="76"/>
      <c r="D295" s="110"/>
      <c r="E295" s="110"/>
      <c r="F295" s="68"/>
      <c r="G295" s="74"/>
      <c r="H295" s="57"/>
      <c r="I295" s="2">
        <f>SUM(I287:I294)</f>
        <v>0</v>
      </c>
      <c r="J295" s="31"/>
      <c r="K295" s="32"/>
      <c r="L295" s="3">
        <f>SUM(L287:L294)</f>
        <v>0</v>
      </c>
    </row>
    <row r="296" spans="1:12" ht="13" x14ac:dyDescent="0.3">
      <c r="B296" s="112" t="s">
        <v>26</v>
      </c>
      <c r="C296" s="136"/>
      <c r="D296" s="113"/>
      <c r="E296" s="113"/>
      <c r="F296" s="77"/>
      <c r="G296" s="67"/>
      <c r="H296" s="97">
        <v>0</v>
      </c>
      <c r="I296" s="54">
        <f>SUM(L296+L295)</f>
        <v>0</v>
      </c>
      <c r="J296" s="33"/>
      <c r="K296" s="34"/>
      <c r="L296" s="49">
        <f>ROUND(-L295*H296,2)</f>
        <v>0</v>
      </c>
    </row>
    <row r="297" spans="1:12" ht="13" x14ac:dyDescent="0.3">
      <c r="B297" s="35" t="s">
        <v>32</v>
      </c>
      <c r="C297" s="35"/>
      <c r="D297" s="30"/>
      <c r="E297" s="69"/>
      <c r="F297" s="73" t="s">
        <v>33</v>
      </c>
      <c r="H297" s="105" t="s">
        <v>16</v>
      </c>
      <c r="I297" s="106"/>
      <c r="J297" s="37">
        <v>0</v>
      </c>
      <c r="K297" s="38">
        <v>0</v>
      </c>
      <c r="L297" s="5">
        <f>ROUND(K297++I296*J297,2)</f>
        <v>0</v>
      </c>
    </row>
    <row r="298" spans="1:12" ht="13" x14ac:dyDescent="0.3">
      <c r="B298" s="55" t="s">
        <v>11</v>
      </c>
      <c r="C298" s="52"/>
      <c r="D298" s="29"/>
      <c r="E298" s="36"/>
      <c r="F298" s="16"/>
      <c r="G298" s="36"/>
      <c r="H298" s="16"/>
      <c r="I298" s="39"/>
      <c r="J298" s="36"/>
      <c r="K298" s="36"/>
      <c r="L298" s="2">
        <f>L295+L296+L297</f>
        <v>0</v>
      </c>
    </row>
    <row r="299" spans="1:12" ht="26" x14ac:dyDescent="0.3">
      <c r="B299" s="51" t="s">
        <v>30</v>
      </c>
      <c r="C299" s="50" t="s">
        <v>17</v>
      </c>
      <c r="D299" s="36"/>
      <c r="E299" s="36"/>
      <c r="F299" s="36"/>
      <c r="G299" s="36"/>
      <c r="H299" s="36"/>
      <c r="I299" s="36"/>
      <c r="J299" s="36"/>
      <c r="K299" s="36"/>
      <c r="L299" s="4">
        <f>+L285-L298</f>
        <v>0</v>
      </c>
    </row>
    <row r="300" spans="1:12" ht="13" x14ac:dyDescent="0.3">
      <c r="B300" s="60"/>
      <c r="C300" s="61"/>
      <c r="D300" s="12"/>
      <c r="E300" s="12"/>
      <c r="F300" s="12"/>
      <c r="G300" s="12"/>
      <c r="H300" s="12"/>
      <c r="I300" s="12"/>
      <c r="J300" s="12"/>
      <c r="K300" s="12"/>
      <c r="L300" s="62"/>
    </row>
    <row r="301" spans="1:12" ht="13" x14ac:dyDescent="0.3">
      <c r="B301" s="142" t="s">
        <v>44</v>
      </c>
    </row>
    <row r="302" spans="1:12" ht="13" x14ac:dyDescent="0.3">
      <c r="B302" s="13" t="s">
        <v>31</v>
      </c>
      <c r="J302" s="12"/>
      <c r="K302" s="12"/>
      <c r="L302" s="12"/>
    </row>
    <row r="303" spans="1:12" ht="13" x14ac:dyDescent="0.3">
      <c r="B303" s="40" t="s">
        <v>36</v>
      </c>
      <c r="D303" s="17"/>
      <c r="E303" s="17"/>
      <c r="F303" s="17"/>
      <c r="G303" s="17"/>
      <c r="H303" s="17"/>
      <c r="I303" s="19" t="s">
        <v>18</v>
      </c>
      <c r="J303" s="17"/>
      <c r="K303" s="17"/>
      <c r="L303" s="17"/>
    </row>
    <row r="304" spans="1:12" ht="13" x14ac:dyDescent="0.3">
      <c r="B304" s="100"/>
      <c r="C304" s="98"/>
      <c r="D304" s="98"/>
      <c r="E304" s="98"/>
      <c r="F304" s="98"/>
      <c r="G304" s="98"/>
      <c r="H304" s="10"/>
      <c r="I304" s="10"/>
      <c r="J304" s="10"/>
      <c r="K304" s="10"/>
      <c r="L304" s="10"/>
    </row>
    <row r="305" spans="1:12" ht="13" x14ac:dyDescent="0.3">
      <c r="B305" s="99"/>
      <c r="C305" s="98"/>
      <c r="D305" s="98"/>
      <c r="E305" s="98"/>
      <c r="F305" s="98"/>
      <c r="G305" s="98"/>
      <c r="H305" s="10"/>
      <c r="I305" s="10"/>
      <c r="J305" s="46"/>
      <c r="K305" s="46"/>
      <c r="L305" s="46"/>
    </row>
    <row r="306" spans="1:12" ht="15.5" x14ac:dyDescent="0.35">
      <c r="B306" s="104" t="s">
        <v>37</v>
      </c>
      <c r="C306" s="82"/>
      <c r="D306" s="114"/>
      <c r="E306" s="115"/>
      <c r="F306" s="115"/>
      <c r="G306" s="115"/>
      <c r="H306" s="115"/>
      <c r="I306" s="116"/>
      <c r="J306" s="12"/>
      <c r="K306" s="12"/>
      <c r="L306" s="12"/>
    </row>
    <row r="307" spans="1:12" ht="39" x14ac:dyDescent="0.3">
      <c r="B307" s="139" t="s">
        <v>40</v>
      </c>
      <c r="C307" s="140"/>
      <c r="D307" s="10"/>
      <c r="E307" s="10"/>
      <c r="F307" s="12"/>
      <c r="G307" s="12"/>
      <c r="H307" s="12"/>
      <c r="I307" s="139" t="s">
        <v>39</v>
      </c>
      <c r="J307" s="23"/>
      <c r="K307" s="24"/>
      <c r="L307" s="10"/>
    </row>
    <row r="308" spans="1:12" x14ac:dyDescent="0.25">
      <c r="D308" s="12"/>
    </row>
    <row r="309" spans="1:12" ht="39" x14ac:dyDescent="0.3">
      <c r="B309" s="139" t="s">
        <v>41</v>
      </c>
      <c r="C309" s="10"/>
      <c r="D309" s="10"/>
      <c r="E309" s="10"/>
      <c r="F309" s="12"/>
      <c r="G309" s="12"/>
      <c r="H309" s="12"/>
      <c r="I309" s="141" t="s">
        <v>42</v>
      </c>
      <c r="J309" s="16"/>
      <c r="K309" s="10"/>
      <c r="L309" s="10"/>
    </row>
    <row r="310" spans="1:12" ht="13" x14ac:dyDescent="0.3">
      <c r="B310" s="89" t="s">
        <v>43</v>
      </c>
      <c r="C310" s="90"/>
      <c r="D310" s="90"/>
      <c r="E310" s="90"/>
      <c r="F310" s="90"/>
      <c r="G310" s="90"/>
      <c r="H310" s="90"/>
      <c r="I310" s="90"/>
      <c r="J310" s="90"/>
      <c r="K310" s="90"/>
      <c r="L310" s="90"/>
    </row>
    <row r="311" spans="1:12" ht="13" x14ac:dyDescent="0.3">
      <c r="B311" s="91"/>
      <c r="C311" s="92"/>
      <c r="D311" s="92"/>
      <c r="E311" s="92"/>
      <c r="F311" s="92"/>
      <c r="G311" s="92"/>
      <c r="H311" s="92"/>
      <c r="I311" s="91" t="s">
        <v>30</v>
      </c>
      <c r="J311" s="92"/>
      <c r="K311" s="92"/>
      <c r="L311" s="78">
        <f>L299</f>
        <v>0</v>
      </c>
    </row>
    <row r="312" spans="1:12" ht="35" x14ac:dyDescent="0.3">
      <c r="A312" s="25"/>
      <c r="B312" s="117" t="s">
        <v>6</v>
      </c>
      <c r="C312" s="118"/>
      <c r="D312" s="119" t="s">
        <v>7</v>
      </c>
      <c r="E312" s="118"/>
      <c r="F312" s="26" t="s">
        <v>8</v>
      </c>
      <c r="G312" s="26" t="s">
        <v>9</v>
      </c>
      <c r="H312" s="41" t="s">
        <v>27</v>
      </c>
      <c r="I312" s="27" t="s">
        <v>3</v>
      </c>
      <c r="J312" s="27" t="s">
        <v>1</v>
      </c>
      <c r="K312" s="27" t="s">
        <v>0</v>
      </c>
      <c r="L312" s="26" t="s">
        <v>10</v>
      </c>
    </row>
    <row r="313" spans="1:12" ht="24.75" customHeight="1" x14ac:dyDescent="0.25">
      <c r="A313" s="72">
        <v>1</v>
      </c>
      <c r="B313" s="107"/>
      <c r="C313" s="108"/>
      <c r="D313" s="109"/>
      <c r="E313" s="109"/>
      <c r="F313" s="28"/>
      <c r="G313" s="45">
        <v>0</v>
      </c>
      <c r="H313" s="63">
        <v>0</v>
      </c>
      <c r="I313" s="53">
        <f t="shared" ref="I313:I320" si="20">(+F313*G313)*(1-H313)</f>
        <v>0</v>
      </c>
      <c r="L313" s="1">
        <f t="shared" ref="L313:L320" si="21">SUM(I313)</f>
        <v>0</v>
      </c>
    </row>
    <row r="314" spans="1:12" ht="25.5" customHeight="1" x14ac:dyDescent="0.25">
      <c r="A314" s="72">
        <v>2</v>
      </c>
      <c r="B314" s="107"/>
      <c r="C314" s="108"/>
      <c r="D314" s="109"/>
      <c r="E314" s="109"/>
      <c r="F314" s="28"/>
      <c r="G314" s="45">
        <v>0</v>
      </c>
      <c r="H314" s="64">
        <v>0</v>
      </c>
      <c r="I314" s="53">
        <f t="shared" si="20"/>
        <v>0</v>
      </c>
      <c r="J314" s="58"/>
      <c r="K314" s="42"/>
      <c r="L314" s="1">
        <f t="shared" si="21"/>
        <v>0</v>
      </c>
    </row>
    <row r="315" spans="1:12" ht="26.25" customHeight="1" x14ac:dyDescent="0.25">
      <c r="A315" s="72">
        <v>3</v>
      </c>
      <c r="B315" s="107"/>
      <c r="C315" s="108"/>
      <c r="D315" s="109"/>
      <c r="E315" s="109"/>
      <c r="F315" s="28"/>
      <c r="G315" s="45">
        <v>0</v>
      </c>
      <c r="H315" s="64">
        <v>0</v>
      </c>
      <c r="I315" s="53">
        <f t="shared" si="20"/>
        <v>0</v>
      </c>
      <c r="J315" s="43"/>
      <c r="K315" s="59"/>
      <c r="L315" s="1">
        <f t="shared" si="21"/>
        <v>0</v>
      </c>
    </row>
    <row r="316" spans="1:12" ht="24" customHeight="1" x14ac:dyDescent="0.25">
      <c r="A316" s="72">
        <v>4</v>
      </c>
      <c r="B316" s="107"/>
      <c r="C316" s="108"/>
      <c r="D316" s="109"/>
      <c r="E316" s="109"/>
      <c r="F316" s="28"/>
      <c r="G316" s="45">
        <v>0</v>
      </c>
      <c r="H316" s="64">
        <v>0</v>
      </c>
      <c r="I316" s="53">
        <f t="shared" si="20"/>
        <v>0</v>
      </c>
      <c r="J316" s="43"/>
      <c r="K316" s="59"/>
      <c r="L316" s="1">
        <f t="shared" si="21"/>
        <v>0</v>
      </c>
    </row>
    <row r="317" spans="1:12" ht="23.25" customHeight="1" x14ac:dyDescent="0.25">
      <c r="A317" s="72">
        <v>5</v>
      </c>
      <c r="B317" s="107"/>
      <c r="C317" s="108"/>
      <c r="D317" s="109"/>
      <c r="E317" s="109"/>
      <c r="F317" s="28"/>
      <c r="G317" s="45">
        <v>0</v>
      </c>
      <c r="H317" s="64">
        <v>0</v>
      </c>
      <c r="I317" s="53">
        <f t="shared" si="20"/>
        <v>0</v>
      </c>
      <c r="J317" s="43"/>
      <c r="K317" s="59"/>
      <c r="L317" s="1">
        <f t="shared" si="21"/>
        <v>0</v>
      </c>
    </row>
    <row r="318" spans="1:12" ht="24.75" customHeight="1" x14ac:dyDescent="0.25">
      <c r="A318" s="72">
        <v>6</v>
      </c>
      <c r="B318" s="107"/>
      <c r="C318" s="108"/>
      <c r="D318" s="109"/>
      <c r="E318" s="109"/>
      <c r="F318" s="28"/>
      <c r="G318" s="45">
        <v>0</v>
      </c>
      <c r="H318" s="64">
        <v>0</v>
      </c>
      <c r="I318" s="53">
        <f t="shared" si="20"/>
        <v>0</v>
      </c>
      <c r="J318" s="43"/>
      <c r="K318" s="59"/>
      <c r="L318" s="1">
        <f t="shared" si="21"/>
        <v>0</v>
      </c>
    </row>
    <row r="319" spans="1:12" ht="24" customHeight="1" x14ac:dyDescent="0.25">
      <c r="A319" s="72">
        <v>7</v>
      </c>
      <c r="B319" s="107"/>
      <c r="C319" s="108"/>
      <c r="D319" s="109"/>
      <c r="E319" s="109"/>
      <c r="F319" s="28"/>
      <c r="G319" s="45">
        <v>0</v>
      </c>
      <c r="H319" s="64">
        <v>0</v>
      </c>
      <c r="I319" s="53">
        <f t="shared" si="20"/>
        <v>0</v>
      </c>
      <c r="J319" s="43"/>
      <c r="K319" s="59"/>
      <c r="L319" s="1">
        <f t="shared" si="21"/>
        <v>0</v>
      </c>
    </row>
    <row r="320" spans="1:12" ht="24" customHeight="1" x14ac:dyDescent="0.25">
      <c r="A320" s="72">
        <v>8</v>
      </c>
      <c r="B320" s="107"/>
      <c r="C320" s="108"/>
      <c r="D320" s="109"/>
      <c r="E320" s="109"/>
      <c r="F320" s="28"/>
      <c r="G320" s="45">
        <v>0</v>
      </c>
      <c r="H320" s="64">
        <v>0</v>
      </c>
      <c r="I320" s="53">
        <f t="shared" si="20"/>
        <v>0</v>
      </c>
      <c r="J320" s="43"/>
      <c r="K320" s="59"/>
      <c r="L320" s="1">
        <f t="shared" si="21"/>
        <v>0</v>
      </c>
    </row>
    <row r="321" spans="1:12" ht="13" x14ac:dyDescent="0.3">
      <c r="A321" s="72">
        <v>9</v>
      </c>
      <c r="B321" s="56" t="s">
        <v>25</v>
      </c>
      <c r="C321" s="65"/>
      <c r="D321" s="110"/>
      <c r="E321" s="110"/>
      <c r="F321" s="68"/>
      <c r="G321" s="66"/>
      <c r="H321" s="57"/>
      <c r="I321" s="2">
        <f>SUM(I313:I320)</f>
        <v>0</v>
      </c>
      <c r="J321" s="31"/>
      <c r="K321" s="32"/>
      <c r="L321" s="3">
        <f>SUM(L313:L320)</f>
        <v>0</v>
      </c>
    </row>
    <row r="322" spans="1:12" ht="13" x14ac:dyDescent="0.3">
      <c r="B322" s="111" t="s">
        <v>26</v>
      </c>
      <c r="C322" s="112"/>
      <c r="D322" s="113"/>
      <c r="E322" s="113"/>
      <c r="F322" s="70"/>
      <c r="G322" s="67"/>
      <c r="H322" s="96">
        <v>0</v>
      </c>
      <c r="I322" s="54">
        <f>SUM(L322+L321)</f>
        <v>0</v>
      </c>
      <c r="J322" s="33"/>
      <c r="K322" s="34"/>
      <c r="L322" s="49">
        <f>ROUND(-L321*H322,2)</f>
        <v>0</v>
      </c>
    </row>
    <row r="323" spans="1:12" ht="13" x14ac:dyDescent="0.3">
      <c r="B323" s="35" t="s">
        <v>32</v>
      </c>
      <c r="C323" s="35"/>
      <c r="D323" s="30"/>
      <c r="E323" s="69"/>
      <c r="F323" s="71" t="s">
        <v>33</v>
      </c>
      <c r="H323" s="105" t="s">
        <v>16</v>
      </c>
      <c r="I323" s="106"/>
      <c r="J323" s="37">
        <v>0</v>
      </c>
      <c r="K323" s="38">
        <v>0</v>
      </c>
      <c r="L323" s="5">
        <f>ROUND(K323++I322*J323,2)</f>
        <v>0</v>
      </c>
    </row>
    <row r="324" spans="1:12" ht="13" x14ac:dyDescent="0.3">
      <c r="B324" s="55" t="s">
        <v>11</v>
      </c>
      <c r="C324" s="52"/>
      <c r="D324" s="29"/>
      <c r="E324" s="36"/>
      <c r="F324" s="16"/>
      <c r="G324" s="36"/>
      <c r="H324" s="16"/>
      <c r="I324" s="39"/>
      <c r="J324" s="36"/>
      <c r="K324" s="36"/>
      <c r="L324" s="2">
        <f>L321+L322+L323</f>
        <v>0</v>
      </c>
    </row>
    <row r="325" spans="1:12" ht="26" x14ac:dyDescent="0.3">
      <c r="B325" s="51" t="s">
        <v>30</v>
      </c>
      <c r="C325" s="50" t="s">
        <v>17</v>
      </c>
      <c r="D325" s="36"/>
      <c r="E325" s="36"/>
      <c r="F325" s="36"/>
      <c r="G325" s="36"/>
      <c r="H325" s="36"/>
      <c r="I325" s="36"/>
      <c r="J325" s="36"/>
      <c r="K325" s="36"/>
      <c r="L325" s="4">
        <f>+L311-L324</f>
        <v>0</v>
      </c>
    </row>
    <row r="326" spans="1:12" ht="13" x14ac:dyDescent="0.3">
      <c r="B326" s="60"/>
      <c r="C326" s="61"/>
      <c r="D326" s="12"/>
      <c r="E326" s="12"/>
      <c r="F326" s="12"/>
      <c r="G326" s="12"/>
      <c r="H326" s="12"/>
      <c r="I326" s="12"/>
      <c r="J326" s="12"/>
      <c r="K326" s="12"/>
      <c r="L326" s="62"/>
    </row>
    <row r="327" spans="1:12" ht="13" x14ac:dyDescent="0.3">
      <c r="B327" s="142" t="s">
        <v>44</v>
      </c>
    </row>
    <row r="328" spans="1:12" ht="13" x14ac:dyDescent="0.3">
      <c r="B328" s="13" t="s">
        <v>31</v>
      </c>
      <c r="J328" s="12"/>
      <c r="K328" s="12"/>
      <c r="L328" s="12"/>
    </row>
    <row r="329" spans="1:12" ht="13" x14ac:dyDescent="0.3">
      <c r="B329" s="40" t="s">
        <v>36</v>
      </c>
      <c r="D329" s="17"/>
      <c r="E329" s="17"/>
      <c r="F329" s="17"/>
      <c r="G329" s="17"/>
      <c r="H329" s="17"/>
      <c r="I329" s="19" t="s">
        <v>18</v>
      </c>
      <c r="J329" s="17"/>
      <c r="K329" s="17"/>
      <c r="L329" s="17"/>
    </row>
    <row r="330" spans="1:12" ht="13" x14ac:dyDescent="0.3">
      <c r="B330" s="100"/>
      <c r="C330" s="98"/>
      <c r="D330" s="98"/>
      <c r="E330" s="98"/>
      <c r="F330" s="98"/>
      <c r="G330" s="98"/>
      <c r="H330" s="10"/>
      <c r="I330" s="10"/>
      <c r="J330" s="10"/>
      <c r="K330" s="10"/>
      <c r="L330" s="10"/>
    </row>
    <row r="331" spans="1:12" ht="13" x14ac:dyDescent="0.3">
      <c r="B331" s="99"/>
      <c r="C331" s="98"/>
      <c r="D331" s="98"/>
      <c r="E331" s="98"/>
      <c r="F331" s="98"/>
      <c r="G331" s="98"/>
      <c r="H331" s="10"/>
      <c r="I331" s="10"/>
      <c r="J331" s="46"/>
      <c r="K331" s="46"/>
      <c r="L331" s="46"/>
    </row>
  </sheetData>
  <protectedRanges>
    <protectedRange password="8C65" sqref="L72 L101:L114 I101:I110 L47:L60 I47:I56 L74:L87 I74:I83 L128:L141 I128:I137 L155:L168 I155:I164 L261:L274 I261:I270 L182:L195 I182:I191 L208:L221 I208:I217 L235:L248 I235:I244 L287:L300 I287:I296 L313:L326 I313:I322" name="Range1"/>
  </protectedRanges>
  <customSheetViews>
    <customSheetView guid="{88F2BFFA-EC52-48E6-8C8B-EF253F04FAC6}" showPageBreaks="1" printArea="1">
      <selection activeCell="J58" sqref="J58"/>
      <rowBreaks count="9" manualBreakCount="9">
        <brk id="38" max="11" man="1"/>
        <brk id="69" max="11" man="1"/>
        <brk id="100" max="11" man="1"/>
        <brk id="131" max="11" man="1"/>
        <brk id="193" max="11" man="1"/>
        <brk id="224" max="11" man="1"/>
        <brk id="286" max="11" man="1"/>
        <brk id="317" max="11" man="1"/>
        <brk id="348" max="11" man="1"/>
      </rowBreaks>
      <pageMargins left="0.75" right="0.75" top="1" bottom="1" header="0.5" footer="0.5"/>
      <pageSetup scale="89" orientation="landscape"/>
      <headerFooter alignWithMargins="0">
        <oddHeader>&amp;LSchool Year 
2014-2015&amp;C&amp;"Arial,Bold"ACCESS Fund Proposal for Special Education Programs
&amp;11
&amp;RApproved: _______
Denied: _______
Returned for Revision: _______</oddHeader>
        <oddFooter>&amp;L&amp;D&amp;C&amp;"Arial,Bold"This form cannot be electronically submitted. It must be signed and a hard copy forwarded to the ACCESS office.          &amp;R&amp;P</oddFooter>
      </headerFooter>
    </customSheetView>
  </customSheetViews>
  <mergeCells count="258">
    <mergeCell ref="B318:C318"/>
    <mergeCell ref="D318:E318"/>
    <mergeCell ref="B315:C315"/>
    <mergeCell ref="D315:E315"/>
    <mergeCell ref="B316:C316"/>
    <mergeCell ref="D316:E316"/>
    <mergeCell ref="B319:C319"/>
    <mergeCell ref="D319:E319"/>
    <mergeCell ref="H323:I323"/>
    <mergeCell ref="B320:C320"/>
    <mergeCell ref="D320:E320"/>
    <mergeCell ref="D321:E321"/>
    <mergeCell ref="B322:C322"/>
    <mergeCell ref="D322:E322"/>
    <mergeCell ref="B313:C313"/>
    <mergeCell ref="D313:E313"/>
    <mergeCell ref="B314:C314"/>
    <mergeCell ref="D314:E314"/>
    <mergeCell ref="H297:I297"/>
    <mergeCell ref="D306:I306"/>
    <mergeCell ref="B312:C312"/>
    <mergeCell ref="D312:E312"/>
    <mergeCell ref="B317:C317"/>
    <mergeCell ref="D317:E317"/>
    <mergeCell ref="D295:E295"/>
    <mergeCell ref="B296:C296"/>
    <mergeCell ref="D296:E296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:L8"/>
    <mergeCell ref="E33:G33"/>
    <mergeCell ref="E35:G35"/>
    <mergeCell ref="B28:L28"/>
    <mergeCell ref="B27:L27"/>
    <mergeCell ref="B11:L25"/>
    <mergeCell ref="D39:I39"/>
    <mergeCell ref="B46:C46"/>
    <mergeCell ref="B47:C47"/>
    <mergeCell ref="D46:E46"/>
    <mergeCell ref="D66:I66"/>
    <mergeCell ref="B73:C73"/>
    <mergeCell ref="D73:E73"/>
    <mergeCell ref="B51:C51"/>
    <mergeCell ref="D47:E47"/>
    <mergeCell ref="B48:C48"/>
    <mergeCell ref="B52:C52"/>
    <mergeCell ref="D48:E48"/>
    <mergeCell ref="D49:E49"/>
    <mergeCell ref="D50:E50"/>
    <mergeCell ref="D52:E52"/>
    <mergeCell ref="D51:E51"/>
    <mergeCell ref="B49:C49"/>
    <mergeCell ref="B50:C50"/>
    <mergeCell ref="B53:C53"/>
    <mergeCell ref="B54:C54"/>
    <mergeCell ref="B56:C56"/>
    <mergeCell ref="H57:I57"/>
    <mergeCell ref="D53:E53"/>
    <mergeCell ref="D55:E55"/>
    <mergeCell ref="D56:E56"/>
    <mergeCell ref="D54:E54"/>
    <mergeCell ref="B81:C81"/>
    <mergeCell ref="D81:E81"/>
    <mergeCell ref="B287:C287"/>
    <mergeCell ref="D287:E287"/>
    <mergeCell ref="D82:E82"/>
    <mergeCell ref="B83:C83"/>
    <mergeCell ref="D83:E83"/>
    <mergeCell ref="B101:C101"/>
    <mergeCell ref="D101:E101"/>
    <mergeCell ref="B102:C102"/>
    <mergeCell ref="D280:I280"/>
    <mergeCell ref="B286:C286"/>
    <mergeCell ref="D286:E286"/>
    <mergeCell ref="B104:C104"/>
    <mergeCell ref="D104:E104"/>
    <mergeCell ref="B105:C105"/>
    <mergeCell ref="D105:E105"/>
    <mergeCell ref="B106:C106"/>
    <mergeCell ref="D106:E106"/>
    <mergeCell ref="D102:E102"/>
    <mergeCell ref="B103:C103"/>
    <mergeCell ref="H84:I84"/>
    <mergeCell ref="D93:I93"/>
    <mergeCell ref="B100:C100"/>
    <mergeCell ref="D100:E100"/>
    <mergeCell ref="D103:E103"/>
    <mergeCell ref="B107:C107"/>
    <mergeCell ref="D107:E107"/>
    <mergeCell ref="B108:C108"/>
    <mergeCell ref="D108:E108"/>
    <mergeCell ref="B288:C288"/>
    <mergeCell ref="D288:E288"/>
    <mergeCell ref="D109:E109"/>
    <mergeCell ref="B110:C110"/>
    <mergeCell ref="D110:E110"/>
    <mergeCell ref="B128:C128"/>
    <mergeCell ref="B130:C130"/>
    <mergeCell ref="D130:E130"/>
    <mergeCell ref="B131:C131"/>
    <mergeCell ref="D131:E131"/>
    <mergeCell ref="B132:C132"/>
    <mergeCell ref="D132:E132"/>
    <mergeCell ref="D128:E128"/>
    <mergeCell ref="B129:C129"/>
    <mergeCell ref="B156:C156"/>
    <mergeCell ref="D156:E156"/>
    <mergeCell ref="B159:C159"/>
    <mergeCell ref="D159:E159"/>
    <mergeCell ref="H111:I111"/>
    <mergeCell ref="D120:I120"/>
    <mergeCell ref="B127:C127"/>
    <mergeCell ref="D127:E127"/>
    <mergeCell ref="D129:E129"/>
    <mergeCell ref="D136:E136"/>
    <mergeCell ref="B137:C137"/>
    <mergeCell ref="D137:E137"/>
    <mergeCell ref="B155:C155"/>
    <mergeCell ref="D155:E155"/>
    <mergeCell ref="B133:C133"/>
    <mergeCell ref="D133:E133"/>
    <mergeCell ref="B134:C134"/>
    <mergeCell ref="D134:E134"/>
    <mergeCell ref="B135:C135"/>
    <mergeCell ref="D135:E135"/>
    <mergeCell ref="B160:C160"/>
    <mergeCell ref="D160:E160"/>
    <mergeCell ref="B161:C161"/>
    <mergeCell ref="D161:E161"/>
    <mergeCell ref="H138:I138"/>
    <mergeCell ref="D147:I147"/>
    <mergeCell ref="B154:C154"/>
    <mergeCell ref="D154:E154"/>
    <mergeCell ref="D157:E157"/>
    <mergeCell ref="B158:C158"/>
    <mergeCell ref="D158:E158"/>
    <mergeCell ref="B157:C157"/>
    <mergeCell ref="B162:C162"/>
    <mergeCell ref="D162:E162"/>
    <mergeCell ref="B290:C290"/>
    <mergeCell ref="D290:E290"/>
    <mergeCell ref="D163:E163"/>
    <mergeCell ref="B164:C164"/>
    <mergeCell ref="D164:E164"/>
    <mergeCell ref="B182:C182"/>
    <mergeCell ref="D182:E182"/>
    <mergeCell ref="B183:C183"/>
    <mergeCell ref="B185:C185"/>
    <mergeCell ref="D185:E185"/>
    <mergeCell ref="B186:C186"/>
    <mergeCell ref="D186:E186"/>
    <mergeCell ref="B187:C187"/>
    <mergeCell ref="D187:E187"/>
    <mergeCell ref="B207:C207"/>
    <mergeCell ref="D207:E207"/>
    <mergeCell ref="D210:E210"/>
    <mergeCell ref="B208:C208"/>
    <mergeCell ref="B211:C211"/>
    <mergeCell ref="D211:E211"/>
    <mergeCell ref="B212:C212"/>
    <mergeCell ref="D212:E212"/>
    <mergeCell ref="H165:I165"/>
    <mergeCell ref="D174:I174"/>
    <mergeCell ref="B181:C181"/>
    <mergeCell ref="D181:E181"/>
    <mergeCell ref="D183:E183"/>
    <mergeCell ref="B184:C184"/>
    <mergeCell ref="D184:E184"/>
    <mergeCell ref="H192:I192"/>
    <mergeCell ref="B188:C188"/>
    <mergeCell ref="D188:E188"/>
    <mergeCell ref="B189:C189"/>
    <mergeCell ref="D189:E189"/>
    <mergeCell ref="D190:E190"/>
    <mergeCell ref="B191:C191"/>
    <mergeCell ref="D191:E191"/>
    <mergeCell ref="B213:C213"/>
    <mergeCell ref="D213:E213"/>
    <mergeCell ref="D208:E208"/>
    <mergeCell ref="B209:C209"/>
    <mergeCell ref="D209:E209"/>
    <mergeCell ref="B210:C210"/>
    <mergeCell ref="D235:E235"/>
    <mergeCell ref="B236:C236"/>
    <mergeCell ref="H218:I218"/>
    <mergeCell ref="D228:I228"/>
    <mergeCell ref="B234:C234"/>
    <mergeCell ref="D234:E234"/>
    <mergeCell ref="D236:E236"/>
    <mergeCell ref="B214:C214"/>
    <mergeCell ref="D214:E214"/>
    <mergeCell ref="B215:C215"/>
    <mergeCell ref="D215:E215"/>
    <mergeCell ref="D216:E216"/>
    <mergeCell ref="B217:C217"/>
    <mergeCell ref="D217:E217"/>
    <mergeCell ref="B235:C235"/>
    <mergeCell ref="B240:C240"/>
    <mergeCell ref="D240:E240"/>
    <mergeCell ref="B241:C241"/>
    <mergeCell ref="D241:E241"/>
    <mergeCell ref="B242:C242"/>
    <mergeCell ref="D242:E242"/>
    <mergeCell ref="D243:E243"/>
    <mergeCell ref="B237:C237"/>
    <mergeCell ref="D237:E237"/>
    <mergeCell ref="B238:C238"/>
    <mergeCell ref="D238:E238"/>
    <mergeCell ref="B239:C239"/>
    <mergeCell ref="D239:E239"/>
    <mergeCell ref="B244:C244"/>
    <mergeCell ref="D244:E244"/>
    <mergeCell ref="B261:C261"/>
    <mergeCell ref="D261:E261"/>
    <mergeCell ref="B262:C262"/>
    <mergeCell ref="D262:E262"/>
    <mergeCell ref="B263:C263"/>
    <mergeCell ref="H245:I245"/>
    <mergeCell ref="D254:I254"/>
    <mergeCell ref="B260:C260"/>
    <mergeCell ref="D260:E260"/>
    <mergeCell ref="D263:E263"/>
    <mergeCell ref="B264:C264"/>
    <mergeCell ref="D264:E264"/>
    <mergeCell ref="B265:C265"/>
    <mergeCell ref="D265:E265"/>
    <mergeCell ref="B266:C266"/>
    <mergeCell ref="D266:E266"/>
    <mergeCell ref="B292:C292"/>
    <mergeCell ref="D292:E292"/>
    <mergeCell ref="B291:C291"/>
    <mergeCell ref="D291:E291"/>
    <mergeCell ref="B267:C267"/>
    <mergeCell ref="D267:E267"/>
    <mergeCell ref="H271:I271"/>
    <mergeCell ref="B268:C268"/>
    <mergeCell ref="D268:E268"/>
    <mergeCell ref="B289:C289"/>
    <mergeCell ref="D289:E289"/>
    <mergeCell ref="B294:C294"/>
    <mergeCell ref="D294:E294"/>
    <mergeCell ref="D269:E269"/>
    <mergeCell ref="B270:C270"/>
    <mergeCell ref="D270:E270"/>
    <mergeCell ref="B293:C293"/>
    <mergeCell ref="D293:E293"/>
  </mergeCells>
  <phoneticPr fontId="4" type="noConversion"/>
  <pageMargins left="0.75" right="0.75" top="1" bottom="1" header="0.5" footer="0.5"/>
  <pageSetup scale="89" orientation="landscape" r:id="rId1"/>
  <headerFooter alignWithMargins="0">
    <oddHeader>&amp;LSchool Year 
2022-2023&amp;C&amp;"Arial,Bold"ACCESS Proposal
Fund: 150 Source: 3701 BY: 2023 Department: School#
Function: 2420105 Acct.: 560001 Project: 370123 Future: 00000&amp;11
&amp;RApproved: _______
Denied: _______
Returned for Revision: _______</oddHeader>
    <oddFooter xml:space="preserve">&amp;L2022-2023&amp;C&amp;"Arial,Bold"This form cannot be electronically submitted. It must be signed and a hard copy forwarded to the ACCESS office.          </oddFooter>
  </headerFooter>
  <rowBreaks count="8" manualBreakCount="8">
    <brk id="38" max="11" man="1"/>
    <brk id="65" max="11" man="1"/>
    <brk id="92" max="11" man="1"/>
    <brk id="119" max="11" man="1"/>
    <brk id="173" max="11" man="1"/>
    <brk id="253" max="11" man="1"/>
    <brk id="279" max="11" man="1"/>
    <brk id="305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Proposal</vt:lpstr>
      <vt:lpstr>Proposal!Print_Area</vt:lpstr>
    </vt:vector>
  </TitlesOfParts>
  <Company>School District of Philadelphia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mboardley</dc:creator>
  <cp:lastModifiedBy>Michelle Ovington (Office Of Special Finance)</cp:lastModifiedBy>
  <cp:lastPrinted>2022-11-28T18:06:44Z</cp:lastPrinted>
  <dcterms:created xsi:type="dcterms:W3CDTF">2007-08-02T19:51:12Z</dcterms:created>
  <dcterms:modified xsi:type="dcterms:W3CDTF">2022-11-28T18:07:04Z</dcterms:modified>
</cp:coreProperties>
</file>